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R\SECCIO PRESSUPOSTOS\Pressupost\Portal de la Transparència\2026\"/>
    </mc:Choice>
  </mc:AlternateContent>
  <xr:revisionPtr revIDLastSave="0" documentId="13_ncr:1_{A23A55B3-BA4A-4299-8ED8-85368679BB57}" xr6:coauthVersionLast="47" xr6:coauthVersionMax="47" xr10:uidLastSave="{00000000-0000-0000-0000-000000000000}"/>
  <bookViews>
    <workbookView xWindow="28680" yWindow="-120" windowWidth="29040" windowHeight="15720" activeTab="3" xr2:uid="{4CF31C25-52DB-402A-9970-0826CFAB80C0}"/>
  </bookViews>
  <sheets>
    <sheet name="Inici" sheetId="1" r:id="rId1"/>
    <sheet name="1. Ingressos" sheetId="2" r:id="rId2"/>
    <sheet name="2. Despeses" sheetId="3" r:id="rId3"/>
    <sheet name="3. Evolució crèdit inicial" sheetId="4" r:id="rId4"/>
  </sheets>
  <definedNames>
    <definedName name="_xlchart.v1.0" hidden="1">'1. Ingressos'!$B$6:$B$12</definedName>
    <definedName name="_xlchart.v1.1" hidden="1">'1. Ingressos'!$C$6:$C$12</definedName>
    <definedName name="_xlchart.v1.10" hidden="1">'2. Despeses'!$C$37:$C$41</definedName>
    <definedName name="_xlchart.v1.2" hidden="1">'1. Ingressos'!$D$6:$D$12</definedName>
    <definedName name="_xlchart.v1.3" hidden="1">'1. Ingressos'!$B$6:$B$12</definedName>
    <definedName name="_xlchart.v1.4" hidden="1">'1. Ingressos'!$C$6:$C$12</definedName>
    <definedName name="_xlchart.v1.5" hidden="1">'1. Ingressos'!$D$6:$D$12</definedName>
    <definedName name="_xlchart.v1.6" hidden="1">'2. Despeses'!$B$5:$B$12</definedName>
    <definedName name="_xlchart.v1.7" hidden="1">'2. Despeses'!$C$5:$C$12</definedName>
    <definedName name="_xlchart.v1.8" hidden="1">'2. Despeses'!$D$5:$D$12</definedName>
    <definedName name="_xlchart.v1.9" hidden="1">'2. Despeses'!$B$37:$B$41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1" i="3" l="1"/>
  <c r="D12" i="4" l="1"/>
  <c r="D101" i="3"/>
  <c r="C73" i="3"/>
  <c r="D70" i="3" s="1"/>
  <c r="C13" i="2"/>
  <c r="D8" i="2" s="1"/>
  <c r="D98" i="3"/>
  <c r="D99" i="3"/>
  <c r="D100" i="3"/>
  <c r="D102" i="3"/>
  <c r="D97" i="3"/>
  <c r="C42" i="3"/>
  <c r="D40" i="3" s="1"/>
  <c r="C13" i="3"/>
  <c r="D13" i="3" s="1"/>
  <c r="D7" i="2" l="1"/>
  <c r="D13" i="2"/>
  <c r="D66" i="3"/>
  <c r="D69" i="3"/>
  <c r="D73" i="3"/>
  <c r="D68" i="3"/>
  <c r="D67" i="3"/>
  <c r="D72" i="3"/>
  <c r="D71" i="3"/>
  <c r="D6" i="2"/>
  <c r="D12" i="2"/>
  <c r="D11" i="2"/>
  <c r="D10" i="2"/>
  <c r="D9" i="2"/>
  <c r="D39" i="3"/>
  <c r="D37" i="3"/>
  <c r="D38" i="3"/>
  <c r="D42" i="3"/>
  <c r="D41" i="3"/>
  <c r="D10" i="3"/>
  <c r="D9" i="3"/>
  <c r="D12" i="3"/>
  <c r="D11" i="3"/>
  <c r="D8" i="3"/>
  <c r="D7" i="3"/>
  <c r="D6" i="3"/>
  <c r="D5" i="3"/>
</calcChain>
</file>

<file path=xl/sharedStrings.xml><?xml version="1.0" encoding="utf-8"?>
<sst xmlns="http://schemas.openxmlformats.org/spreadsheetml/2006/main" count="70" uniqueCount="55">
  <si>
    <t>Capítol</t>
  </si>
  <si>
    <t>1. Impostos directes</t>
  </si>
  <si>
    <t>2. Impostos indirectes</t>
  </si>
  <si>
    <t>3. Taxes, preus públics i altres ingressos</t>
  </si>
  <si>
    <t>4. Transferències corrents</t>
  </si>
  <si>
    <t>5. Ingressos patrimonials</t>
  </si>
  <si>
    <t>7. Transferències de capital</t>
  </si>
  <si>
    <t>8. Actius financers</t>
  </si>
  <si>
    <t>Total</t>
  </si>
  <si>
    <t>Import</t>
  </si>
  <si>
    <t>%</t>
  </si>
  <si>
    <t>1. Despeses de personal</t>
  </si>
  <si>
    <t>2. Despeses corrents en béns i serveis</t>
  </si>
  <si>
    <t>3. Despeses financeres</t>
  </si>
  <si>
    <t>5. Fons de contingència i altres imprevistos</t>
  </si>
  <si>
    <t>6. Inversions reals</t>
  </si>
  <si>
    <t>Àrea de despesa</t>
  </si>
  <si>
    <t>1. Serveis públics bàsics</t>
  </si>
  <si>
    <t>2. Actuacions de protecció i promoció social</t>
  </si>
  <si>
    <t>3. Producció de béns públics de caràcter preferent</t>
  </si>
  <si>
    <t>4. Actuacions de caràcter econòmic</t>
  </si>
  <si>
    <t>9. Actuacions de caràcter general</t>
  </si>
  <si>
    <t>Pressupost inicial (en milions d'euros)</t>
  </si>
  <si>
    <t>Any</t>
  </si>
  <si>
    <t>64. Despeses en inversions de caràcter immaterial</t>
  </si>
  <si>
    <t>65. Despeses inv. gestionades per altres ens públics</t>
  </si>
  <si>
    <t>68. Despeses en inversions de béns patrimonials</t>
  </si>
  <si>
    <t xml:space="preserve">Total </t>
  </si>
  <si>
    <t>Altres inversions</t>
  </si>
  <si>
    <t>1. Ingressos</t>
  </si>
  <si>
    <t>2. Despeses</t>
  </si>
  <si>
    <t>3. Evolució del crèdit inicial</t>
  </si>
  <si>
    <t>60. Inv. nova en infraestruc. i béns per ús gral.</t>
  </si>
  <si>
    <t>61. Inv. de reposició infraest. i béns ús gral.</t>
  </si>
  <si>
    <t>62. Inv.nova associada al funcionam. operatiu serv.</t>
  </si>
  <si>
    <t>63. Inv. reposició assoc.funcionament operatiu serv.</t>
  </si>
  <si>
    <t>2.3 Inversions. Classificació per articles</t>
  </si>
  <si>
    <t>1.1 Classificació econòmica (per capítols)</t>
  </si>
  <si>
    <t>2.1 Classificació econòmica (per capítols)</t>
  </si>
  <si>
    <t>2.2 Classificació per àrees de despesa</t>
  </si>
  <si>
    <t>2.4 Inversions. Classificació per subprogrames</t>
  </si>
  <si>
    <t>Inversions per articles</t>
  </si>
  <si>
    <t>Inversions per subprogrames</t>
  </si>
  <si>
    <t>Pressupost inicial</t>
  </si>
  <si>
    <t>3. Evolució crèdit inicial</t>
  </si>
  <si>
    <t>2.1 Despeses. Crèdit inicial: classificació econòmica / per capítols</t>
  </si>
  <si>
    <t>2.2 Despeses. Crèdit inicial: classificació per programes de despeses / àrea de despesa</t>
  </si>
  <si>
    <t>2.3 Despeses. Crèdit inicial: Inversions (capitol 6) / classificació econòmica / per articles</t>
  </si>
  <si>
    <t>2.4 Despeses. Crèdit inicial: Inversions (capitol 6) / classificació programa de despeses / per subprograma</t>
  </si>
  <si>
    <t>1. Ingressos. Previsió inicial: classificació econòmica / per capítols</t>
  </si>
  <si>
    <t>Xarxa local de carreteres (45*)</t>
  </si>
  <si>
    <t>Obres i manteniment de recintes (9331*)</t>
  </si>
  <si>
    <t>Recursos informàtics (92600+49100)</t>
  </si>
  <si>
    <t>Gestió cartogràfica local (49200)</t>
  </si>
  <si>
    <t>PRESSUPOST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</si>
</sst>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HelveticaNeueLT Std Lt"/>
      <family val="2"/>
    </font>
    <font>
      <sz val="10"/>
      <name val="HelveticaNeueLT Std Lt"/>
      <family val="2"/>
    </font>
    <font>
      <sz val="11"/>
      <color indexed="9"/>
      <name val="HelveticaNeueLT Std Blk"/>
      <family val="2"/>
    </font>
    <font>
      <b/>
      <sz val="10"/>
      <name val="HelveticaNeueLT Std Lt"/>
      <family val="2"/>
    </font>
    <font>
      <b/>
      <sz val="10"/>
      <color rgb="FF000000"/>
      <name val="HelveticaNeueLT Std Lt"/>
      <family val="2"/>
    </font>
    <font>
      <sz val="10"/>
      <color indexed="9"/>
      <name val="HelveticaNeueLT Std Blk"/>
      <family val="2"/>
    </font>
    <font>
      <sz val="11"/>
      <color theme="1"/>
      <name val="Helvetica"/>
    </font>
    <font>
      <b/>
      <sz val="11"/>
      <color theme="1"/>
      <name val="Helvetica"/>
    </font>
    <font>
      <b/>
      <u/>
      <sz val="11"/>
      <color theme="1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FAAE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0B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AAE3D"/>
      </left>
      <right/>
      <top style="thin">
        <color theme="0"/>
      </top>
      <bottom/>
      <diagonal/>
    </border>
    <border>
      <left/>
      <right style="thin">
        <color rgb="FFFAAE3D"/>
      </right>
      <top style="thin">
        <color theme="0"/>
      </top>
      <bottom/>
      <diagonal/>
    </border>
    <border>
      <left style="thin">
        <color rgb="FFFAAE3D"/>
      </left>
      <right/>
      <top/>
      <bottom/>
      <diagonal/>
    </border>
    <border>
      <left style="thin">
        <color rgb="FFFAAE3D"/>
      </left>
      <right/>
      <top/>
      <bottom style="thin">
        <color rgb="FFFAAE3D"/>
      </bottom>
      <diagonal/>
    </border>
    <border>
      <left/>
      <right/>
      <top style="thin">
        <color theme="0"/>
      </top>
      <bottom style="thin">
        <color rgb="FFFAAE3D"/>
      </bottom>
      <diagonal/>
    </border>
    <border>
      <left/>
      <right style="thin">
        <color rgb="FFFAAE3D"/>
      </right>
      <top style="thin">
        <color theme="0"/>
      </top>
      <bottom style="thin">
        <color rgb="FFFAAE3D"/>
      </bottom>
      <diagonal/>
    </border>
    <border>
      <left/>
      <right/>
      <top/>
      <bottom style="thin">
        <color rgb="FFFAAE3D"/>
      </bottom>
      <diagonal/>
    </border>
    <border>
      <left/>
      <right style="thin">
        <color rgb="FFFAAE3D"/>
      </right>
      <top/>
      <bottom style="thin">
        <color rgb="FFFAAE3D"/>
      </bottom>
      <diagonal/>
    </border>
    <border>
      <left style="thin">
        <color rgb="FFFAAE3D"/>
      </left>
      <right/>
      <top style="thin">
        <color theme="0"/>
      </top>
      <bottom style="thin">
        <color rgb="FFFAAE3D"/>
      </bottom>
      <diagonal/>
    </border>
    <border>
      <left/>
      <right style="thin">
        <color rgb="FFFAAE3D"/>
      </right>
      <top/>
      <bottom/>
      <diagonal/>
    </border>
    <border>
      <left/>
      <right style="thin">
        <color theme="0"/>
      </right>
      <top/>
      <bottom style="thin">
        <color rgb="FFFAAE3D"/>
      </bottom>
      <diagonal/>
    </border>
    <border>
      <left style="thin">
        <color rgb="FFFAAE3D"/>
      </left>
      <right/>
      <top style="thin">
        <color rgb="FFFAAE3D"/>
      </top>
      <bottom/>
      <diagonal/>
    </border>
    <border>
      <left/>
      <right/>
      <top style="thin">
        <color rgb="FFFAAE3D"/>
      </top>
      <bottom/>
      <diagonal/>
    </border>
    <border>
      <left/>
      <right style="thin">
        <color rgb="FFFAAE3D"/>
      </right>
      <top style="thin">
        <color rgb="FFFAAE3D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3" fontId="1" fillId="3" borderId="1" xfId="0" applyNumberFormat="1" applyFont="1" applyFill="1" applyBorder="1" applyAlignment="1">
      <alignment vertical="center"/>
    </xf>
    <xf numFmtId="0" fontId="0" fillId="0" borderId="2" xfId="0" applyBorder="1"/>
    <xf numFmtId="3" fontId="1" fillId="3" borderId="3" xfId="0" applyNumberFormat="1" applyFont="1" applyFill="1" applyBorder="1" applyAlignment="1">
      <alignment vertical="center"/>
    </xf>
    <xf numFmtId="0" fontId="7" fillId="0" borderId="0" xfId="0" applyFont="1"/>
    <xf numFmtId="3" fontId="1" fillId="3" borderId="1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10" fontId="1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10" fontId="1" fillId="3" borderId="5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3" fontId="1" fillId="3" borderId="8" xfId="0" applyNumberFormat="1" applyFont="1" applyFill="1" applyBorder="1" applyAlignment="1">
      <alignment horizontal="right" vertical="center"/>
    </xf>
    <xf numFmtId="10" fontId="1" fillId="3" borderId="9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vertical="center"/>
    </xf>
    <xf numFmtId="10" fontId="1" fillId="3" borderId="9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10" fontId="1" fillId="3" borderId="13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right" vertical="center" wrapText="1" indent="1"/>
    </xf>
    <xf numFmtId="10" fontId="3" fillId="2" borderId="0" xfId="0" applyNumberFormat="1" applyFont="1" applyFill="1" applyAlignment="1">
      <alignment horizontal="right" vertical="center" wrapText="1" indent="1"/>
    </xf>
    <xf numFmtId="0" fontId="1" fillId="3" borderId="6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horizontal="right" vertical="center"/>
    </xf>
    <xf numFmtId="10" fontId="1" fillId="3" borderId="13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horizontal="right" vertical="center" wrapText="1"/>
    </xf>
    <xf numFmtId="3" fontId="0" fillId="0" borderId="0" xfId="0" applyNumberFormat="1"/>
    <xf numFmtId="0" fontId="6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right" vertical="center" wrapText="1" indent="1"/>
    </xf>
    <xf numFmtId="10" fontId="6" fillId="2" borderId="0" xfId="0" applyNumberFormat="1" applyFont="1" applyFill="1" applyAlignment="1">
      <alignment horizontal="right" vertical="center" wrapText="1"/>
    </xf>
    <xf numFmtId="0" fontId="1" fillId="3" borderId="15" xfId="0" applyFont="1" applyFill="1" applyBorder="1" applyAlignment="1">
      <alignment horizontal="left" vertical="center"/>
    </xf>
    <xf numFmtId="3" fontId="1" fillId="3" borderId="16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left" vertical="center"/>
    </xf>
    <xf numFmtId="3" fontId="1" fillId="3" borderId="10" xfId="0" applyNumberFormat="1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vertical="center"/>
    </xf>
    <xf numFmtId="10" fontId="5" fillId="5" borderId="11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3" fontId="5" fillId="5" borderId="10" xfId="0" applyNumberFormat="1" applyFont="1" applyFill="1" applyBorder="1" applyAlignment="1">
      <alignment horizontal="right" vertical="center"/>
    </xf>
    <xf numFmtId="10" fontId="5" fillId="5" borderId="11" xfId="0" applyNumberFormat="1" applyFont="1" applyFill="1" applyBorder="1" applyAlignment="1">
      <alignment horizontal="right" vertical="center"/>
    </xf>
    <xf numFmtId="3" fontId="5" fillId="5" borderId="14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AE3D"/>
      <color rgb="FFBFBFBF"/>
      <color rgb="FF138D90"/>
      <color rgb="FF91D050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% sobre el total </a:t>
            </a:r>
          </a:p>
        </c:rich>
      </c:tx>
      <c:layout>
        <c:manualLayout>
          <c:xMode val="edge"/>
          <c:yMode val="edge"/>
          <c:x val="8.8043119335404207E-3"/>
          <c:y val="2.736842851220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0774566233816286"/>
          <c:y val="0.11418945671893063"/>
          <c:w val="0.36888318700081918"/>
          <c:h val="0.814612761099480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91-41B4-9274-B03B2D2A93CF}"/>
              </c:ext>
            </c:extLst>
          </c:dPt>
          <c:dPt>
            <c:idx val="1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91-41B4-9274-B03B2D2A93CF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091-41B4-9274-B03B2D2A93CF}"/>
              </c:ext>
            </c:extLst>
          </c:dPt>
          <c:dPt>
            <c:idx val="3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091-41B4-9274-B03B2D2A93CF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091-41B4-9274-B03B2D2A93CF}"/>
              </c:ext>
            </c:extLst>
          </c:dPt>
          <c:dPt>
            <c:idx val="5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91-41B4-9274-B03B2D2A93CF}"/>
              </c:ext>
            </c:extLst>
          </c:dPt>
          <c:dPt>
            <c:idx val="6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091-41B4-9274-B03B2D2A93CF}"/>
              </c:ext>
            </c:extLst>
          </c:dPt>
          <c:dLbls>
            <c:dLbl>
              <c:idx val="0"/>
              <c:layout>
                <c:manualLayout>
                  <c:x val="4.6162794858960569E-3"/>
                  <c:y val="-1.1511742858907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F091-41B4-9274-B03B2D2A93CF}"/>
                </c:ext>
              </c:extLst>
            </c:dLbl>
            <c:dLbl>
              <c:idx val="1"/>
              <c:layout>
                <c:manualLayout>
                  <c:x val="1.9204045248964512E-2"/>
                  <c:y val="-4.99604053952512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F091-41B4-9274-B03B2D2A93CF}"/>
                </c:ext>
              </c:extLst>
            </c:dLbl>
            <c:dLbl>
              <c:idx val="2"/>
              <c:layout>
                <c:manualLayout>
                  <c:x val="7.1717280162826164E-2"/>
                  <c:y val="-7.1636140334451479E-4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HelveticaNeueLT Std Lt" panose="020B0403020202020204" pitchFamily="34" charset="0"/>
                        <a:ea typeface="+mn-ea"/>
                        <a:cs typeface="+mn-cs"/>
                      </a:defRPr>
                    </a:pPr>
                    <a:fld id="{98E7CCC8-F4C7-45BE-9238-8EA6E3828AE2}" type="VALUE">
                      <a:rPr lang="en-US"/>
                      <a:pPr>
                        <a:defRPr/>
                      </a:pPr>
                      <a:t>[VALOR]</a:t>
                    </a:fld>
                    <a:endParaRPr lang="ca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091-41B4-9274-B03B2D2A93CF}"/>
                </c:ext>
              </c:extLst>
            </c:dLbl>
            <c:dLbl>
              <c:idx val="3"/>
              <c:layout>
                <c:manualLayout>
                  <c:x val="4.6509651626954217E-2"/>
                  <c:y val="-2.0412507491681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777537182852141"/>
                      <c:h val="0.13488591832997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091-41B4-9274-B03B2D2A93CF}"/>
                </c:ext>
              </c:extLst>
            </c:dLbl>
            <c:dLbl>
              <c:idx val="4"/>
              <c:layout>
                <c:manualLayout>
                  <c:x val="-0.1282128106243248"/>
                  <c:y val="-4.26337610514176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F091-41B4-9274-B03B2D2A93CF}"/>
                </c:ext>
              </c:extLst>
            </c:dLbl>
            <c:dLbl>
              <c:idx val="5"/>
              <c:layout>
                <c:manualLayout>
                  <c:x val="-9.6852891738100286E-2"/>
                  <c:y val="-0.15164042132018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F091-41B4-9274-B03B2D2A93C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elveticaNeueLT Std Lt" panose="020B0403020202020204" pitchFamily="34" charset="0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F091-41B4-9274-B03B2D2A93CF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1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'1. Ingressos'!$B$6:$B$12</c:f>
              <c:strCache>
                <c:ptCount val="7"/>
                <c:pt idx="0">
                  <c:v>1. Impostos directes</c:v>
                </c:pt>
                <c:pt idx="1">
                  <c:v>2. Impostos indirectes</c:v>
                </c:pt>
                <c:pt idx="2">
                  <c:v>3. Taxes, preus públics i altres ingressos</c:v>
                </c:pt>
                <c:pt idx="3">
                  <c:v>4. Transferències corrents</c:v>
                </c:pt>
                <c:pt idx="4">
                  <c:v>5. Ingressos patrimonials</c:v>
                </c:pt>
                <c:pt idx="5">
                  <c:v>7. Transferències de capital</c:v>
                </c:pt>
                <c:pt idx="6">
                  <c:v>8. Actius financers</c:v>
                </c:pt>
              </c:strCache>
            </c:strRef>
          </c:cat>
          <c:val>
            <c:numRef>
              <c:f>'1. Ingressos'!$D$6:$D$12</c:f>
              <c:numCache>
                <c:formatCode>0.00%</c:formatCode>
                <c:ptCount val="7"/>
                <c:pt idx="0">
                  <c:v>0.14847282366031878</c:v>
                </c:pt>
                <c:pt idx="1">
                  <c:v>8.4546659390348486E-2</c:v>
                </c:pt>
                <c:pt idx="2">
                  <c:v>4.2850663019057813E-3</c:v>
                </c:pt>
                <c:pt idx="3">
                  <c:v>0.56578864185631161</c:v>
                </c:pt>
                <c:pt idx="4">
                  <c:v>5.0706960459825506E-3</c:v>
                </c:pt>
                <c:pt idx="5">
                  <c:v>2.7817742404161678E-3</c:v>
                </c:pt>
                <c:pt idx="6">
                  <c:v>0.18905433850471662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1-41B4-9274-B03B2D2A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endParaRPr lang="ca-ES"/>
          </a:p>
        </c:txPr>
      </c:legendEntry>
      <c:layout>
        <c:manualLayout>
          <c:xMode val="edge"/>
          <c:yMode val="edge"/>
          <c:x val="0.58363775574568766"/>
          <c:y val="0.14092249304438398"/>
          <c:w val="0.40339028162623441"/>
          <c:h val="0.75259010451941211"/>
        </c:manualLayout>
      </c:layout>
      <c:overlay val="0"/>
      <c:spPr>
        <a:solidFill>
          <a:srgbClr val="FFFFFF"/>
        </a:solidFill>
        <a:ln>
          <a:noFill/>
        </a:ln>
        <a:effectLst>
          <a:outerShdw blurRad="50800" dist="50800" dir="5400000" sx="1000" sy="1000" algn="ctr" rotWithShape="0">
            <a:srgbClr val="000000">
              <a:alpha val="43137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% sobre el total</a:t>
            </a:r>
          </a:p>
        </c:rich>
      </c:tx>
      <c:layout>
        <c:manualLayout>
          <c:xMode val="edge"/>
          <c:yMode val="edge"/>
          <c:x val="9.1012503350263417E-3"/>
          <c:y val="3.0031077951223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8808033273777603E-2"/>
          <c:y val="0.13429580323078169"/>
          <c:w val="0.47964824622956642"/>
          <c:h val="0.8128840304174748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B3B-4E4E-B849-66F820F52621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3B-4E4E-B849-66F820F526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3B-4E4E-B849-66F820F52621}"/>
              </c:ext>
            </c:extLst>
          </c:dPt>
          <c:dPt>
            <c:idx val="3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3B-4E4E-B849-66F820F526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B3B-4E4E-B849-66F820F52621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B3B-4E4E-B849-66F820F52621}"/>
              </c:ext>
            </c:extLst>
          </c:dPt>
          <c:dPt>
            <c:idx val="6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3B-4E4E-B849-66F820F52621}"/>
              </c:ext>
            </c:extLst>
          </c:dPt>
          <c:dPt>
            <c:idx val="7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3B-4E4E-B849-66F820F52621}"/>
              </c:ext>
            </c:extLst>
          </c:dPt>
          <c:dLbls>
            <c:dLbl>
              <c:idx val="2"/>
              <c:layout>
                <c:manualLayout>
                  <c:x val="0.1085233923982655"/>
                  <c:y val="7.25832930801837E-2"/>
                </c:manualLayout>
              </c:layout>
              <c:tx>
                <c:rich>
                  <a:bodyPr/>
                  <a:lstStyle/>
                  <a:p>
                    <a:fld id="{2F61B2CA-6C37-43BD-979A-BBD3133C0BB9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B3B-4E4E-B849-66F820F52621}"/>
                </c:ext>
              </c:extLst>
            </c:dLbl>
            <c:dLbl>
              <c:idx val="4"/>
              <c:layout>
                <c:manualLayout>
                  <c:x val="-7.3762937873866577E-2"/>
                  <c:y val="0.14489857559928207"/>
                </c:manualLayout>
              </c:layout>
              <c:tx>
                <c:rich>
                  <a:bodyPr/>
                  <a:lstStyle/>
                  <a:p>
                    <a:fld id="{193EE97C-7932-4392-9200-4F3B2F64F9F0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B3B-4E4E-B849-66F820F52621}"/>
                </c:ext>
              </c:extLst>
            </c:dLbl>
            <c:dLbl>
              <c:idx val="5"/>
              <c:layout>
                <c:manualLayout>
                  <c:x val="-1.529636527045786E-2"/>
                  <c:y val="1.5554112184748465E-2"/>
                </c:manualLayout>
              </c:layout>
              <c:tx>
                <c:rich>
                  <a:bodyPr/>
                  <a:lstStyle/>
                  <a:p>
                    <a:fld id="{59C6C832-A08C-4BB6-B376-66EE69069882}" type="VALUE">
                      <a:rPr lang="en-US" sz="105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B3B-4E4E-B849-66F820F52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Despeses'!$B$5:$B$12</c:f>
              <c:strCache>
                <c:ptCount val="8"/>
                <c:pt idx="0">
                  <c:v>1. Despeses de personal</c:v>
                </c:pt>
                <c:pt idx="1">
                  <c:v>2. Despeses corrents en béns i serveis</c:v>
                </c:pt>
                <c:pt idx="2">
                  <c:v>3. Despeses financeres</c:v>
                </c:pt>
                <c:pt idx="3">
                  <c:v>4. Transferències corrents</c:v>
                </c:pt>
                <c:pt idx="4">
                  <c:v>5. Fons de contingència i altres imprevistos</c:v>
                </c:pt>
                <c:pt idx="5">
                  <c:v>6. Inversions reals</c:v>
                </c:pt>
                <c:pt idx="6">
                  <c:v>7. Transferències de capital</c:v>
                </c:pt>
                <c:pt idx="7">
                  <c:v>8. Actius financers</c:v>
                </c:pt>
              </c:strCache>
            </c:strRef>
          </c:cat>
          <c:val>
            <c:numRef>
              <c:f>'2. Despeses'!$D$5:$D$12</c:f>
              <c:numCache>
                <c:formatCode>0.00%</c:formatCode>
                <c:ptCount val="8"/>
                <c:pt idx="0">
                  <c:v>0.2233839131944694</c:v>
                </c:pt>
                <c:pt idx="1">
                  <c:v>0.12082078286568811</c:v>
                </c:pt>
                <c:pt idx="2">
                  <c:v>7.8669284251259739E-5</c:v>
                </c:pt>
                <c:pt idx="3">
                  <c:v>0.2409879019398001</c:v>
                </c:pt>
                <c:pt idx="4">
                  <c:v>2.8349291622075585E-3</c:v>
                </c:pt>
                <c:pt idx="5">
                  <c:v>6.8083162646973339E-2</c:v>
                </c:pt>
                <c:pt idx="6">
                  <c:v>0.15894491023905535</c:v>
                </c:pt>
                <c:pt idx="7">
                  <c:v>0.18486573066755488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B-4E4E-B849-66F820F52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 w="12700">
          <a:noFill/>
        </a:ln>
        <a:effectLst/>
      </c:spPr>
    </c:plotArea>
    <c:legend>
      <c:legendPos val="r"/>
      <c:layout>
        <c:manualLayout>
          <c:xMode val="edge"/>
          <c:yMode val="edge"/>
          <c:x val="0.55225075627137987"/>
          <c:y val="5.7600048705252052E-2"/>
          <c:w val="0.43852921017238983"/>
          <c:h val="0.87538964201639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% sobre el total</a:t>
            </a:r>
          </a:p>
        </c:rich>
      </c:tx>
      <c:layout>
        <c:manualLayout>
          <c:xMode val="edge"/>
          <c:yMode val="edge"/>
          <c:x val="2.1641168289290684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7.788975015666294E-2"/>
          <c:y val="0.12942206686225377"/>
          <c:w val="0.3807142808489769"/>
          <c:h val="0.7974735377783326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E0-411D-A21D-4540F1A57FA8}"/>
              </c:ext>
            </c:extLst>
          </c:dPt>
          <c:dPt>
            <c:idx val="1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E0-411D-A21D-4540F1A57FA8}"/>
              </c:ext>
            </c:extLst>
          </c:dPt>
          <c:dPt>
            <c:idx val="2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E0-411D-A21D-4540F1A57FA8}"/>
              </c:ext>
            </c:extLst>
          </c:dPt>
          <c:dPt>
            <c:idx val="3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E0-411D-A21D-4540F1A57FA8}"/>
              </c:ext>
            </c:extLst>
          </c:dPt>
          <c:dPt>
            <c:idx val="4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E0-411D-A21D-4540F1A57FA8}"/>
              </c:ext>
            </c:extLst>
          </c:dPt>
          <c:dLbls>
            <c:dLbl>
              <c:idx val="0"/>
              <c:layout>
                <c:manualLayout>
                  <c:x val="2.5629118431367242E-3"/>
                  <c:y val="-9.794811888604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E0-411D-A21D-4540F1A57FA8}"/>
                </c:ext>
              </c:extLst>
            </c:dLbl>
            <c:dLbl>
              <c:idx val="4"/>
              <c:layout>
                <c:manualLayout>
                  <c:x val="6.2794348508634227E-3"/>
                  <c:y val="2.7809955088017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0-411D-A21D-4540F1A57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Despeses'!$B$37:$B$41</c:f>
              <c:strCache>
                <c:ptCount val="5"/>
                <c:pt idx="0">
                  <c:v>1. Serveis públics bàsics</c:v>
                </c:pt>
                <c:pt idx="1">
                  <c:v>2. Actuacions de protecció i promoció social</c:v>
                </c:pt>
                <c:pt idx="2">
                  <c:v>3. Producció de béns públics de caràcter preferent</c:v>
                </c:pt>
                <c:pt idx="3">
                  <c:v>4. Actuacions de caràcter econòmic</c:v>
                </c:pt>
                <c:pt idx="4">
                  <c:v>9. Actuacions de caràcter general</c:v>
                </c:pt>
              </c:strCache>
            </c:strRef>
          </c:cat>
          <c:val>
            <c:numRef>
              <c:f>'2. Despeses'!$D$37:$D$41</c:f>
              <c:numCache>
                <c:formatCode>0.00%</c:formatCode>
                <c:ptCount val="5"/>
                <c:pt idx="0">
                  <c:v>8.6747834539359442E-2</c:v>
                </c:pt>
                <c:pt idx="1">
                  <c:v>0.12257408725911961</c:v>
                </c:pt>
                <c:pt idx="2">
                  <c:v>0.15346489967894428</c:v>
                </c:pt>
                <c:pt idx="3">
                  <c:v>0.14367185693529982</c:v>
                </c:pt>
                <c:pt idx="4">
                  <c:v>0.49354132158727682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11D-A21D-4540F1A57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710599269814454"/>
          <c:y val="0.19880212144387843"/>
          <c:w val="0.49905848976922862"/>
          <c:h val="0.64440677006825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Inversions per article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8.0205588974129313E-2"/>
          <c:y val="0.15033963218750571"/>
          <c:w val="0.30823483368001592"/>
          <c:h val="0.798053640126012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C3-4D92-A898-600AAB79EC08}"/>
              </c:ext>
            </c:extLst>
          </c:dPt>
          <c:dPt>
            <c:idx val="1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4C3-4D92-A898-600AAB79EC08}"/>
              </c:ext>
            </c:extLst>
          </c:dPt>
          <c:dPt>
            <c:idx val="2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C3-4D92-A898-600AAB79EC08}"/>
              </c:ext>
            </c:extLst>
          </c:dPt>
          <c:dPt>
            <c:idx val="3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C3-4D92-A898-600AAB79EC08}"/>
              </c:ext>
            </c:extLst>
          </c:dPt>
          <c:dPt>
            <c:idx val="4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C3-4D92-A898-600AAB79EC08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4C3-4D92-A898-600AAB79EC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4C3-4D92-A898-600AAB79EC08}"/>
              </c:ext>
            </c:extLst>
          </c:dPt>
          <c:dLbls>
            <c:dLbl>
              <c:idx val="0"/>
              <c:layout>
                <c:manualLayout>
                  <c:x val="3.7733310351499176E-2"/>
                  <c:y val="-0.162348799755302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C3-4D92-A898-600AAB79EC08}"/>
                </c:ext>
              </c:extLst>
            </c:dLbl>
            <c:dLbl>
              <c:idx val="1"/>
              <c:layout>
                <c:manualLayout>
                  <c:x val="4.2273970602664558E-3"/>
                  <c:y val="2.0646621382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C3-4D92-A898-600AAB79EC08}"/>
                </c:ext>
              </c:extLst>
            </c:dLbl>
            <c:dLbl>
              <c:idx val="2"/>
              <c:layout>
                <c:manualLayout>
                  <c:x val="9.84405427153681E-3"/>
                  <c:y val="2.3335309206245759E-2"/>
                </c:manualLayout>
              </c:layout>
              <c:tx>
                <c:rich>
                  <a:bodyPr/>
                  <a:lstStyle/>
                  <a:p>
                    <a:fld id="{4122C09F-C16C-40DB-B3A9-4A313967DDDE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C3-4D92-A898-600AAB79EC08}"/>
                </c:ext>
              </c:extLst>
            </c:dLbl>
            <c:dLbl>
              <c:idx val="3"/>
              <c:layout>
                <c:manualLayout>
                  <c:x val="-1.961082775589152E-2"/>
                  <c:y val="-3.1764032895961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C3-4D92-A898-600AAB79EC08}"/>
                </c:ext>
              </c:extLst>
            </c:dLbl>
            <c:dLbl>
              <c:idx val="4"/>
              <c:layout>
                <c:manualLayout>
                  <c:x val="-5.0518174578126412E-3"/>
                  <c:y val="6.8351599554876137E-4"/>
                </c:manualLayout>
              </c:layout>
              <c:tx>
                <c:rich>
                  <a:bodyPr/>
                  <a:lstStyle/>
                  <a:p>
                    <a:fld id="{1A26B575-A2A7-460A-8EA2-F4E851FCB407}" type="VALUE">
                      <a:rPr lang="en-US" sz="12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4C3-4D92-A898-600AAB79EC08}"/>
                </c:ext>
              </c:extLst>
            </c:dLbl>
            <c:dLbl>
              <c:idx val="5"/>
              <c:layout>
                <c:manualLayout>
                  <c:x val="-2.0825240125895938E-2"/>
                  <c:y val="-1.0577728647503623E-2"/>
                </c:manualLayout>
              </c:layout>
              <c:tx>
                <c:rich>
                  <a:bodyPr/>
                  <a:lstStyle/>
                  <a:p>
                    <a:fld id="{53B14C7D-9510-4876-AECF-8490800BFDD2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4C3-4D92-A898-600AAB79EC08}"/>
                </c:ext>
              </c:extLst>
            </c:dLbl>
            <c:dLbl>
              <c:idx val="6"/>
              <c:layout>
                <c:manualLayout>
                  <c:x val="-3.8866715896368122E-2"/>
                  <c:y val="-0.17826117287051899"/>
                </c:manualLayout>
              </c:layout>
              <c:tx>
                <c:rich>
                  <a:bodyPr/>
                  <a:lstStyle/>
                  <a:p>
                    <a:fld id="{8C43C6A4-36AA-4C8B-AFCF-939E44BCA0C5}" type="VALUE">
                      <a:rPr lang="en-US" sz="1000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4C3-4D92-A898-600AAB79EC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Despeses'!$B$66:$B$72</c:f>
              <c:strCache>
                <c:ptCount val="7"/>
                <c:pt idx="0">
                  <c:v>60. Inv. nova en infraestruc. i béns per ús gral.</c:v>
                </c:pt>
                <c:pt idx="1">
                  <c:v>61. Inv. de reposició infraest. i béns ús gral.</c:v>
                </c:pt>
                <c:pt idx="2">
                  <c:v>62. Inv.nova associada al funcionam. operatiu serv.</c:v>
                </c:pt>
                <c:pt idx="3">
                  <c:v>63. Inv. reposició assoc.funcionament operatiu serv.</c:v>
                </c:pt>
                <c:pt idx="4">
                  <c:v>64. Despeses en inversions de caràcter immaterial</c:v>
                </c:pt>
                <c:pt idx="5">
                  <c:v>65. Despeses inv. gestionades per altres ens públics</c:v>
                </c:pt>
                <c:pt idx="6">
                  <c:v>68. Despeses en inversions de béns patrimonials</c:v>
                </c:pt>
              </c:strCache>
            </c:strRef>
          </c:cat>
          <c:val>
            <c:numRef>
              <c:f>'2. Despeses'!$D$66:$D$72</c:f>
              <c:numCache>
                <c:formatCode>0.00%</c:formatCode>
                <c:ptCount val="7"/>
                <c:pt idx="0">
                  <c:v>2.9249463634915727E-2</c:v>
                </c:pt>
                <c:pt idx="1">
                  <c:v>0.37771302880496505</c:v>
                </c:pt>
                <c:pt idx="2">
                  <c:v>5.9372986353789639E-2</c:v>
                </c:pt>
                <c:pt idx="3">
                  <c:v>0.31165871878230295</c:v>
                </c:pt>
                <c:pt idx="4">
                  <c:v>0.10195641832000359</c:v>
                </c:pt>
                <c:pt idx="5">
                  <c:v>0.10783899782747418</c:v>
                </c:pt>
                <c:pt idx="6">
                  <c:v>1.22103862765489E-2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3-4D92-A898-600AAB79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362437507788443"/>
          <c:y val="0.14411243362021608"/>
          <c:w val="0.42055183174095806"/>
          <c:h val="0.82332942684490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Inversions per subprogrames</a:t>
            </a:r>
          </a:p>
        </c:rich>
      </c:tx>
      <c:layout>
        <c:manualLayout>
          <c:xMode val="edge"/>
          <c:yMode val="edge"/>
          <c:x val="0.39802959003443561"/>
          <c:y val="2.9758029421744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3282117707123718E-2"/>
          <c:y val="0.11626940666398376"/>
          <c:w val="0.39713604384712803"/>
          <c:h val="0.8846926840425327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AAE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E58-418A-B0E9-A6D5B507AE48}"/>
              </c:ext>
            </c:extLst>
          </c:dPt>
          <c:dPt>
            <c:idx val="1"/>
            <c:bubble3D val="0"/>
            <c:spPr>
              <a:solidFill>
                <a:srgbClr val="138D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58-418A-B0E9-A6D5B507AE48}"/>
              </c:ext>
            </c:extLst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E58-418A-B0E9-A6D5B507AE48}"/>
              </c:ext>
            </c:extLst>
          </c:dPt>
          <c:dPt>
            <c:idx val="3"/>
            <c:bubble3D val="0"/>
            <c:spPr>
              <a:solidFill>
                <a:srgbClr val="91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E58-418A-B0E9-A6D5B507AE48}"/>
              </c:ext>
            </c:extLst>
          </c:dPt>
          <c:dPt>
            <c:idx val="4"/>
            <c:bubble3D val="0"/>
            <c:spPr>
              <a:solidFill>
                <a:srgbClr val="BFBFB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58-418A-B0E9-A6D5B507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 Despeses'!$B$97:$B$101</c:f>
              <c:strCache>
                <c:ptCount val="5"/>
                <c:pt idx="0">
                  <c:v>Xarxa local de carreteres (45*)</c:v>
                </c:pt>
                <c:pt idx="1">
                  <c:v>Obres i manteniment de recintes (9331*)</c:v>
                </c:pt>
                <c:pt idx="2">
                  <c:v>Recursos informàtics (92600+49100)</c:v>
                </c:pt>
                <c:pt idx="3">
                  <c:v>Gestió cartogràfica local (49200)</c:v>
                </c:pt>
                <c:pt idx="4">
                  <c:v>Altres inversions</c:v>
                </c:pt>
              </c:strCache>
            </c:strRef>
          </c:cat>
          <c:val>
            <c:numRef>
              <c:f>'2. Despeses'!$D$97:$D$101</c:f>
              <c:numCache>
                <c:formatCode>0.00%</c:formatCode>
                <c:ptCount val="5"/>
                <c:pt idx="0">
                  <c:v>0.45612486766538313</c:v>
                </c:pt>
                <c:pt idx="1">
                  <c:v>0.23055110536490001</c:v>
                </c:pt>
                <c:pt idx="2">
                  <c:v>6.6271302360006376E-2</c:v>
                </c:pt>
                <c:pt idx="3">
                  <c:v>5.9609549120215523E-2</c:v>
                </c:pt>
                <c:pt idx="4">
                  <c:v>0.18744317548949493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8-418A-B0E9-A6D5B507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 w="0">
          <a:noFill/>
        </a:ln>
        <a:effectLst/>
      </c:spPr>
    </c:plotArea>
    <c:legend>
      <c:legendPos val="r"/>
      <c:layout>
        <c:manualLayout>
          <c:xMode val="edge"/>
          <c:yMode val="edge"/>
          <c:x val="0.54560010039133722"/>
          <c:y val="0.23087845159361811"/>
          <c:w val="0.41509703493154393"/>
          <c:h val="0.61534147286865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r>
              <a:rPr lang="ca-ES"/>
              <a:t>Evolució crèdit inicial (en milions d'euros)</a:t>
            </a:r>
            <a:endParaRPr lang="en-US"/>
          </a:p>
        </c:rich>
      </c:tx>
      <c:layout>
        <c:manualLayout>
          <c:xMode val="edge"/>
          <c:yMode val="edge"/>
          <c:x val="0.32884146214316995"/>
          <c:y val="2.784216008499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NeueLT Std Lt" panose="020B0403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Evolució crèdit inicial'!$D$5</c:f>
              <c:strCache>
                <c:ptCount val="1"/>
                <c:pt idx="0">
                  <c:v>Pressupost inicial (en milions d'euros)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FBFBF"/>
              </a:solidFill>
              <a:ln w="9525">
                <a:solidFill>
                  <a:srgbClr val="BFBFB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318196509372965E-2"/>
                  <c:y val="-7.8514626470622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A-4265-8202-0174F651AC34}"/>
                </c:ext>
              </c:extLst>
            </c:dLbl>
            <c:dLbl>
              <c:idx val="1"/>
              <c:layout>
                <c:manualLayout>
                  <c:x val="-4.2634835520847292E-2"/>
                  <c:y val="-9.4339622641509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A-4265-8202-0174F651AC34}"/>
                </c:ext>
              </c:extLst>
            </c:dLbl>
            <c:dLbl>
              <c:idx val="2"/>
              <c:layout>
                <c:manualLayout>
                  <c:x val="-4.0929442100013404E-2"/>
                  <c:y val="-6.1320754716981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A-4265-8202-0174F651AC34}"/>
                </c:ext>
              </c:extLst>
            </c:dLbl>
            <c:dLbl>
              <c:idx val="3"/>
              <c:layout>
                <c:manualLayout>
                  <c:x val="-4.9456409204182858E-2"/>
                  <c:y val="-8.0188679245283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A-4265-8202-0174F651AC34}"/>
                </c:ext>
              </c:extLst>
            </c:dLbl>
            <c:dLbl>
              <c:idx val="4"/>
              <c:layout>
                <c:manualLayout>
                  <c:x val="-5.1161802625016878E-2"/>
                  <c:y val="-5.6603773584905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A-4265-8202-0174F651AC34}"/>
                </c:ext>
              </c:extLst>
            </c:dLbl>
            <c:dLbl>
              <c:idx val="5"/>
              <c:layout>
                <c:manualLayout>
                  <c:x val="1.6664263251270019E-3"/>
                  <c:y val="3.7279328208893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A-4265-8202-0174F651AC34}"/>
                </c:ext>
              </c:extLst>
            </c:dLbl>
            <c:dLbl>
              <c:idx val="7"/>
              <c:layout>
                <c:manualLayout>
                  <c:x val="-4.2868620391888358E-2"/>
                  <c:y val="-7.0754770634897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C-4EE2-846A-92C3CC067A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NeueLT Std Lt" panose="020B04030202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 Evolució crèdit inicial'!$B$6:$B$13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'3. Evolució crèdit inicial'!$D$6:$D$13</c:f>
              <c:numCache>
                <c:formatCode>#,##0.00</c:formatCode>
                <c:ptCount val="8"/>
                <c:pt idx="0">
                  <c:v>955.23799999999903</c:v>
                </c:pt>
                <c:pt idx="1">
                  <c:v>969.04499999999996</c:v>
                </c:pt>
                <c:pt idx="2">
                  <c:v>965.23400000000004</c:v>
                </c:pt>
                <c:pt idx="3">
                  <c:v>1060.1200000000008</c:v>
                </c:pt>
                <c:pt idx="4">
                  <c:v>1087.4349999999995</c:v>
                </c:pt>
                <c:pt idx="5">
                  <c:v>1243.7760000000001</c:v>
                </c:pt>
                <c:pt idx="6">
                  <c:v>1308.585</c:v>
                </c:pt>
                <c:pt idx="7">
                  <c:v>1410.97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A-4265-8202-0174F651A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47888"/>
        <c:axId val="1347236656"/>
      </c:lineChart>
      <c:catAx>
        <c:axId val="13472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endParaRPr lang="ca-ES"/>
          </a:p>
        </c:txPr>
        <c:crossAx val="1347236656"/>
        <c:crosses val="autoZero"/>
        <c:auto val="1"/>
        <c:lblAlgn val="ctr"/>
        <c:lblOffset val="100"/>
        <c:noMultiLvlLbl val="0"/>
      </c:catAx>
      <c:valAx>
        <c:axId val="134723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NeueLT Std Lt" panose="020B0403020202020204" pitchFamily="34" charset="0"/>
                <a:ea typeface="+mn-ea"/>
                <a:cs typeface="+mn-cs"/>
              </a:defRPr>
            </a:pPr>
            <a:endParaRPr lang="ca-ES"/>
          </a:p>
        </c:txPr>
        <c:crossAx val="134724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latin typeface="HelveticaNeueLT Std Lt" panose="020B04030202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  <cx:data id="1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Ingressos: classificació econòmica / per capítols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>
              <a:latin typeface="HelveticaNeueLT Std Lt" panose="020B0403020202020204" pitchFamily="34" charset="0"/>
              <a:ea typeface="HelveticaNeueLT Std Lt" panose="020B0403020202020204" pitchFamily="34" charset="0"/>
              <a:cs typeface="HelveticaNeueLT Std Lt" panose="020B0403020202020204" pitchFamily="34" charset="0"/>
            </a:defRPr>
          </a:pPr>
          <a:r>
            <a:rPr lang="es-E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NeueLT Std Lt" panose="020B0403020202020204" pitchFamily="34" charset="0"/>
              <a:cs typeface="Helvetica" panose="020B0604020202020204" pitchFamily="34" charset="0"/>
            </a:rPr>
            <a:t>Ingressos: classificació econòmica / per capítols</a:t>
          </a:r>
        </a:p>
      </cx:txPr>
    </cx:title>
    <cx:plotArea>
      <cx:plotAreaRegion>
        <cx:series layoutId="treemap" uniqueId="{480759E9-670B-4CFA-904F-5133C55711BB}" formatIdx="0">
          <cx:dataPt idx="0">
            <cx:spPr>
              <a:solidFill>
                <a:srgbClr val="BFBFBF"/>
              </a:solidFill>
            </cx:spPr>
          </cx:dataPt>
          <cx:dataPt idx="1">
            <cx:spPr>
              <a:solidFill>
                <a:srgbClr val="91D05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FAAE3D"/>
              </a:solidFill>
            </cx:spPr>
          </cx:dataPt>
          <cx:dataPt idx="4">
            <cx:spPr>
              <a:solidFill>
                <a:sysClr val="window" lastClr="FFFFFF">
                  <a:lumMod val="50000"/>
                </a:sysClr>
              </a:solidFill>
            </cx:spPr>
          </cx:dataPt>
          <cx:dataPt idx="5">
            <cx:spPr>
              <a:solidFill>
                <a:srgbClr val="FFC000">
                  <a:lumMod val="50000"/>
                </a:srgbClr>
              </a:solidFill>
            </cx:spPr>
          </cx:dataPt>
          <cx:dataPt idx="6">
            <cx:spPr>
              <a:solidFill>
                <a:srgbClr val="138D90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es-ES" sz="800" b="0" i="0" u="none" strike="noStrike" baseline="0">
                  <a:solidFill>
                    <a:sysClr val="window" lastClr="FFFFFF"/>
                  </a:solidFill>
                  <a:latin typeface="HelveticaNeueLT Std Lt" panose="020B0403020202020204" pitchFamily="34" charset="0"/>
                  <a:cs typeface="Helvetica" panose="020B0604020202020204" pitchFamily="34" charset="0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4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1. Impostos directes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4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2. Impostos indirectes</a:t>
                  </a:r>
                </a:p>
              </cx:txPr>
            </cx:dataLabel>
            <cx:dataLabel idx="2">
              <cx:numFmt formatCode="0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4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3. Taxes, preus públics i altres ingressos</a:t>
                  </a:r>
                </a:p>
              </cx:txPr>
              <cx:visibility seriesName="0" categoryName="1" value="0"/>
              <cx:separator>, </cx:separato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8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8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4. Transferències corrents</a:t>
                  </a:r>
                </a:p>
              </cx:txPr>
            </cx:dataLabel>
            <cx:dataLabel idx="4">
              <cx:numFmt formatCode="Estándar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40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4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5. Ingressos patrimonials</a:t>
                  </a:r>
                </a:p>
              </cx:txPr>
              <cx:visibility seriesName="0" categoryName="1" value="0"/>
              <cx:separator>, </cx:separato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7. Transferències de capital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>
                      <a:latin typeface="Helvetica" panose="020B0604020202020204" pitchFamily="34" charset="0"/>
                      <a:ea typeface="Helvetica" panose="020B0604020202020204" pitchFamily="34" charset="0"/>
                      <a:cs typeface="Helvetica" panose="020B0604020202020204" pitchFamily="34" charset="0"/>
                    </a:defRPr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8. Actius financers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  <cx:series layoutId="treemap" hidden="1" uniqueId="{2AB3F5E7-9C16-4F7F-A0AF-89FC21B6CDA4}" formatIdx="1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FFFFFF"/>
                    </a:solidFill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ca-ES">
                  <a:latin typeface="HelveticaNeueLT Std Lt" panose="020B0403020202020204" pitchFamily="34" charset="0"/>
                </a:endParaRPr>
              </a:p>
            </cx:txPr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</cx:chart>
  <cx:spPr>
    <a:ln>
      <a:solidFill>
        <a:schemeClr val="bg2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  <cx:data id="1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Despeses: classificació econòmica / per capítols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>
              <a:latin typeface="HelveticaNeueLT Std Lt" panose="020B0403020202020204" pitchFamily="34" charset="0"/>
              <a:ea typeface="HelveticaNeueLT Std Lt" panose="020B0403020202020204" pitchFamily="34" charset="0"/>
              <a:cs typeface="HelveticaNeueLT Std Lt" panose="020B0403020202020204" pitchFamily="34" charset="0"/>
            </a:defRPr>
          </a:pPr>
          <a:r>
            <a:rPr lang="es-ES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NeueLT Std Lt" panose="020B0403020202020204" pitchFamily="34" charset="0"/>
              <a:cs typeface="Helvetica" panose="020B0604020202020204" pitchFamily="34" charset="0"/>
            </a:rPr>
            <a:t>Despeses: classificació econòmica / per capítols</a:t>
          </a:r>
        </a:p>
      </cx:txPr>
    </cx:title>
    <cx:plotArea>
      <cx:plotAreaRegion>
        <cx:series layoutId="treemap" uniqueId="{482AC754-A73D-482C-9918-5B1F4BA07742}" formatIdx="0">
          <cx:dataPt idx="0">
            <cx:spPr>
              <a:solidFill>
                <a:srgbClr val="BFBFBF"/>
              </a:solidFill>
            </cx:spPr>
          </cx:dataPt>
          <cx:dataPt idx="1">
            <cx:spPr>
              <a:solidFill>
                <a:srgbClr val="FFC000">
                  <a:lumMod val="75000"/>
                </a:srgbClr>
              </a:solidFill>
            </cx:spPr>
          </cx:dataPt>
          <cx:dataPt idx="3">
            <cx:spPr>
              <a:solidFill>
                <a:srgbClr val="FAAE3D"/>
              </a:solidFill>
            </cx:spPr>
          </cx:dataPt>
          <cx:dataPt idx="5">
            <cx:spPr>
              <a:solidFill>
                <a:sysClr val="windowText" lastClr="000000">
                  <a:lumMod val="50000"/>
                  <a:lumOff val="50000"/>
                </a:sysClr>
              </a:solidFill>
            </cx:spPr>
          </cx:dataPt>
          <cx:dataPt idx="6">
            <cx:spPr>
              <a:solidFill>
                <a:srgbClr val="91D050"/>
              </a:solidFill>
            </cx:spPr>
          </cx:dataPt>
          <cx:dataPt idx="7">
            <cx:spPr>
              <a:solidFill>
                <a:srgbClr val="138D90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es-ES" sz="900" b="0" i="0" u="none" strike="noStrike" baseline="0">
                  <a:solidFill>
                    <a:sysClr val="window" lastClr="FFFFFF"/>
                  </a:solidFill>
                  <a:latin typeface="HelveticaNeueLT Std Lt" panose="020B0403020202020204" pitchFamily="34" charset="0"/>
                  <a:cs typeface="Helvetica" panose="020B0604020202020204" pitchFamily="34" charset="0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1. Despeses de personal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2. Despeses corrents en béns i serveis</a:t>
                  </a:r>
                </a:p>
              </cx:txP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4. Transferències corrents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100"/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6. Inversions reals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7. Transferències de capital</a:t>
                  </a:r>
                </a:p>
              </cx:txP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8. Actius financers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  <cx:series layoutId="treemap" hidden="1" uniqueId="{600F298B-71FF-4975-AABF-CC82BE6BED9D}" formatIdx="1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FFFFFF"/>
                    </a:solidFill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ca-ES">
                  <a:latin typeface="HelveticaNeueLT Std Lt" panose="020B0403020202020204" pitchFamily="34" charset="0"/>
                </a:endParaRPr>
              </a:p>
            </cx:txPr>
            <cx:visibility seriesName="0" categoryName="1" value="0"/>
          </cx:dataLabels>
          <cx:dataId val="1"/>
          <cx:layoutPr>
            <cx:parentLabelLayout val="overlapping"/>
          </cx:layoutPr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_xlchart.v1.10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HelveticaNeueLT Std Lt" panose="020B0403020202020204" pitchFamily="34" charset="0"/>
                <a:ea typeface="HelveticaNeueLT Std Lt" panose="020B0403020202020204" pitchFamily="34" charset="0"/>
                <a:cs typeface="HelveticaNeueLT Std Lt" panose="020B0403020202020204" pitchFamily="34" charset="0"/>
              </a:defRPr>
            </a:pPr>
            <a:r>
              <a:rPr lang="es-ES" sz="10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NeueLT Std Lt" panose="020B0403020202020204" pitchFamily="34" charset="0"/>
                <a:cs typeface="Helvetica" panose="020B0604020202020204" pitchFamily="34" charset="0"/>
              </a:rPr>
              <a:t>Àrea de </a:t>
            </a:r>
            <a:r>
              <a:rPr lang="es-ES" sz="12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HelveticaNeueLT Std Lt" panose="020B0403020202020204" pitchFamily="34" charset="0"/>
                <a:cs typeface="Helvetica" panose="020B0604020202020204" pitchFamily="34" charset="0"/>
              </a:rPr>
              <a:t>despesa</a:t>
            </a:r>
            <a:endParaRPr lang="es-E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HelveticaNeueLT Std Lt" panose="020B0403020202020204" pitchFamily="34" charset="0"/>
              <a:cs typeface="Helvetica" panose="020B0604020202020204" pitchFamily="34" charset="0"/>
            </a:endParaRPr>
          </a:p>
        </cx:rich>
      </cx:tx>
    </cx:title>
    <cx:plotArea>
      <cx:plotAreaRegion>
        <cx:series layoutId="treemap" uniqueId="{347652FB-C59C-46DC-8A62-5D77185AFEF6}">
          <cx:dataPt idx="0">
            <cx:spPr>
              <a:solidFill>
                <a:srgbClr val="FFC000">
                  <a:lumMod val="75000"/>
                </a:srgbClr>
              </a:solidFill>
            </cx:spPr>
          </cx:dataPt>
          <cx:dataPt idx="1">
            <cx:spPr>
              <a:solidFill>
                <a:srgbClr val="91D050"/>
              </a:solidFill>
            </cx:spPr>
          </cx:dataPt>
          <cx:dataPt idx="2">
            <cx:spPr>
              <a:solidFill>
                <a:srgbClr val="BFBFBF"/>
              </a:solidFill>
            </cx:spPr>
          </cx:dataPt>
          <cx:dataPt idx="3">
            <cx:spPr>
              <a:solidFill>
                <a:srgbClr val="138D90"/>
              </a:solidFill>
            </cx:spPr>
          </cx:dataPt>
          <cx:dataPt idx="4">
            <cx:spPr>
              <a:solidFill>
                <a:srgbClr val="FAAE3D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>
                    <a:latin typeface="HelveticaNeueLT Std Lt" panose="020B0403020202020204" pitchFamily="34" charset="0"/>
                    <a:ea typeface="HelveticaNeueLT Std Lt" panose="020B0403020202020204" pitchFamily="34" charset="0"/>
                    <a:cs typeface="HelveticaNeueLT Std Lt" panose="020B0403020202020204" pitchFamily="34" charset="0"/>
                  </a:defRPr>
                </a:pPr>
                <a:endParaRPr lang="es-ES" sz="1100" b="0" i="0" u="none" strike="noStrike" baseline="0">
                  <a:solidFill>
                    <a:sysClr val="window" lastClr="FFFFFF"/>
                  </a:solidFill>
                  <a:latin typeface="HelveticaNeueLT Std Lt" panose="020B0403020202020204" pitchFamily="34" charset="0"/>
                  <a:cs typeface="Helvetica" panose="020B0604020202020204" pitchFamily="34" charset="0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s-ES" sz="11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1. Serveis públics bàsics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/>
                  </a:pPr>
                  <a:r>
                    <a:rPr lang="es-ES" sz="1200" b="0" i="0" u="none" strike="noStrike" baseline="0">
                      <a:solidFill>
                        <a:sysClr val="window" lastClr="FFFFFF"/>
                      </a:solidFill>
                      <a:latin typeface="Helvetica" panose="020B0604020202020204" pitchFamily="34" charset="0"/>
                      <a:cs typeface="Helvetica" panose="020B0604020202020204" pitchFamily="34" charset="0"/>
                    </a:rPr>
                    <a:t>9. Actuacions de caràcter general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openxmlformats.org/officeDocument/2006/relationships/chart" Target="../charts/chart2.xml"/><Relationship Id="rId1" Type="http://schemas.microsoft.com/office/2014/relationships/chartEx" Target="../charts/chartEx2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447207</xdr:colOff>
      <xdr:row>15</xdr:row>
      <xdr:rowOff>0</xdr:rowOff>
    </xdr:from>
    <xdr:to>
      <xdr:col>5</xdr:col>
      <xdr:colOff>28575</xdr:colOff>
      <xdr:row>38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04CF4B4-683E-4C8F-AD4E-B939E2DC0F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7207" y="2828925"/>
              <a:ext cx="6572718" cy="4162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5</xdr:col>
      <xdr:colOff>456666</xdr:colOff>
      <xdr:row>10</xdr:row>
      <xdr:rowOff>126994</xdr:rowOff>
    </xdr:from>
    <xdr:to>
      <xdr:col>14</xdr:col>
      <xdr:colOff>389255</xdr:colOff>
      <xdr:row>27</xdr:row>
      <xdr:rowOff>21590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A32268C-6BA7-4115-B0C2-B6395B2D5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115889</xdr:colOff>
      <xdr:row>14</xdr:row>
      <xdr:rowOff>30162</xdr:rowOff>
    </xdr:from>
    <xdr:to>
      <xdr:col>2</xdr:col>
      <xdr:colOff>53340</xdr:colOff>
      <xdr:row>28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B789EEDE-FD10-404F-950A-0BB9103EFF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889" y="2713037"/>
              <a:ext cx="4563426" cy="25701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2</xdr:col>
      <xdr:colOff>794385</xdr:colOff>
      <xdr:row>15</xdr:row>
      <xdr:rowOff>55246</xdr:rowOff>
    </xdr:from>
    <xdr:to>
      <xdr:col>9</xdr:col>
      <xdr:colOff>365760</xdr:colOff>
      <xdr:row>29</xdr:row>
      <xdr:rowOff>80645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6FAF1-77C9-4B27-A98C-A827C865B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</xdr:colOff>
      <xdr:row>43</xdr:row>
      <xdr:rowOff>126365</xdr:rowOff>
    </xdr:from>
    <xdr:to>
      <xdr:col>1</xdr:col>
      <xdr:colOff>2710815</xdr:colOff>
      <xdr:row>59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A3886755-0A0E-4C90-AD00-AB44CBE768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65" y="8171815"/>
              <a:ext cx="4406900" cy="27793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Aquest gràfic no està disponible en la vostra versió del Excel.
 Si editeu aquesta forma o deseu aquesta llibreta en un format de fitxer diferent, el gràfic quedarà malmès permanentment.</a:t>
              </a:r>
            </a:p>
          </xdr:txBody>
        </xdr:sp>
      </mc:Fallback>
    </mc:AlternateContent>
    <xdr:clientData/>
  </xdr:twoCellAnchor>
  <xdr:twoCellAnchor>
    <xdr:from>
      <xdr:col>1</xdr:col>
      <xdr:colOff>2806700</xdr:colOff>
      <xdr:row>43</xdr:row>
      <xdr:rowOff>111125</xdr:rowOff>
    </xdr:from>
    <xdr:to>
      <xdr:col>8</xdr:col>
      <xdr:colOff>236220</xdr:colOff>
      <xdr:row>58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564A22-1969-41A9-9763-F7DE2DD00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46037</xdr:colOff>
      <xdr:row>74</xdr:row>
      <xdr:rowOff>20638</xdr:rowOff>
    </xdr:from>
    <xdr:to>
      <xdr:col>5</xdr:col>
      <xdr:colOff>609600</xdr:colOff>
      <xdr:row>90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8D631A6-5296-4C17-82D7-E7454C75E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120650</xdr:colOff>
      <xdr:row>104</xdr:row>
      <xdr:rowOff>46037</xdr:rowOff>
    </xdr:from>
    <xdr:to>
      <xdr:col>3</xdr:col>
      <xdr:colOff>1304925</xdr:colOff>
      <xdr:row>118</xdr:row>
      <xdr:rowOff>161924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1EF809-A2D4-4276-88E3-F238308B3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12579</xdr:colOff>
      <xdr:row>15</xdr:row>
      <xdr:rowOff>16364</xdr:rowOff>
    </xdr:from>
    <xdr:to>
      <xdr:col>9</xdr:col>
      <xdr:colOff>477716</xdr:colOff>
      <xdr:row>29</xdr:row>
      <xdr:rowOff>177312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F9CA53-D9EA-4044-B60F-23EC2BEBA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3A74-49D0-4918-B5A9-7CC636D7A3B1}">
  <dimension ref="A1:C11"/>
  <sheetViews>
    <sheetView showGridLines="0" workbookViewId="0">
      <selection activeCell="A3" sqref="A3"/>
    </sheetView>
  </sheetViews>
  <sheetFormatPr defaultColWidth="10.90625" defaultRowHeight="14.5" x14ac:dyDescent="0.35"/>
  <cols>
    <col min="1" max="1" width="32.81640625" bestFit="1" customWidth="1"/>
  </cols>
  <sheetData>
    <row r="1" spans="1:3" ht="5.5" customHeight="1" x14ac:dyDescent="0.35"/>
    <row r="2" spans="1:3" ht="26.5" customHeight="1" x14ac:dyDescent="0.35">
      <c r="A2" s="50" t="s">
        <v>54</v>
      </c>
      <c r="B2" s="50"/>
      <c r="C2" s="50"/>
    </row>
    <row r="3" spans="1:3" ht="5" customHeight="1" x14ac:dyDescent="0.35"/>
    <row r="4" spans="1:3" ht="25" customHeight="1" x14ac:dyDescent="0.35">
      <c r="A4" s="49" t="s">
        <v>29</v>
      </c>
      <c r="B4" s="49"/>
    </row>
    <row r="5" spans="1:3" x14ac:dyDescent="0.35">
      <c r="A5" s="4" t="s">
        <v>37</v>
      </c>
      <c r="B5" s="4"/>
    </row>
    <row r="6" spans="1:3" ht="30" customHeight="1" x14ac:dyDescent="0.35">
      <c r="A6" s="49" t="s">
        <v>30</v>
      </c>
      <c r="B6" s="49"/>
    </row>
    <row r="7" spans="1:3" x14ac:dyDescent="0.35">
      <c r="A7" s="4" t="s">
        <v>38</v>
      </c>
      <c r="B7" s="4"/>
    </row>
    <row r="8" spans="1:3" x14ac:dyDescent="0.35">
      <c r="A8" s="4" t="s">
        <v>39</v>
      </c>
      <c r="B8" s="4"/>
    </row>
    <row r="9" spans="1:3" x14ac:dyDescent="0.35">
      <c r="A9" s="4" t="s">
        <v>36</v>
      </c>
      <c r="B9" s="4"/>
    </row>
    <row r="10" spans="1:3" x14ac:dyDescent="0.35">
      <c r="A10" s="4" t="s">
        <v>40</v>
      </c>
      <c r="B10" s="4"/>
    </row>
    <row r="11" spans="1:3" ht="33.5" customHeight="1" x14ac:dyDescent="0.35">
      <c r="A11" s="49" t="s">
        <v>31</v>
      </c>
      <c r="B11" s="49"/>
    </row>
  </sheetData>
  <mergeCells count="4">
    <mergeCell ref="A4:B4"/>
    <mergeCell ref="A6:B6"/>
    <mergeCell ref="A11:B11"/>
    <mergeCell ref="A2:C2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5097-3FC4-4289-996A-4044F08E4AA5}">
  <dimension ref="A2:H14"/>
  <sheetViews>
    <sheetView showGridLines="0" zoomScaleNormal="100" workbookViewId="0">
      <selection activeCell="C6" sqref="C6:C12"/>
    </sheetView>
  </sheetViews>
  <sheetFormatPr defaultColWidth="10.90625" defaultRowHeight="14.5" x14ac:dyDescent="0.35"/>
  <cols>
    <col min="1" max="1" width="25.08984375" customWidth="1"/>
    <col min="2" max="2" width="24.81640625" customWidth="1"/>
    <col min="3" max="3" width="18.453125" customWidth="1"/>
    <col min="4" max="4" width="20.81640625" customWidth="1"/>
  </cols>
  <sheetData>
    <row r="2" spans="1:8" x14ac:dyDescent="0.35">
      <c r="A2" s="51" t="s">
        <v>49</v>
      </c>
      <c r="B2" s="51"/>
      <c r="C2" s="51"/>
      <c r="D2" s="51"/>
      <c r="E2" s="51"/>
      <c r="F2" s="51"/>
      <c r="G2" s="51"/>
      <c r="H2" s="51"/>
    </row>
    <row r="5" spans="1:8" ht="23.5" customHeight="1" x14ac:dyDescent="0.35">
      <c r="B5" s="28" t="s">
        <v>0</v>
      </c>
      <c r="C5" s="29" t="s">
        <v>9</v>
      </c>
      <c r="D5" s="30" t="s">
        <v>10</v>
      </c>
    </row>
    <row r="6" spans="1:8" x14ac:dyDescent="0.35">
      <c r="B6" s="25" t="s">
        <v>1</v>
      </c>
      <c r="C6" s="26">
        <v>209490700</v>
      </c>
      <c r="D6" s="27">
        <f t="shared" ref="D6:D13" si="0">(C6/C$13)</f>
        <v>0.14847282366031878</v>
      </c>
    </row>
    <row r="7" spans="1:8" x14ac:dyDescent="0.35">
      <c r="B7" s="8" t="s">
        <v>2</v>
      </c>
      <c r="C7" s="6">
        <v>119292800</v>
      </c>
      <c r="D7" s="7">
        <f t="shared" si="0"/>
        <v>8.4546659390348486E-2</v>
      </c>
    </row>
    <row r="8" spans="1:8" x14ac:dyDescent="0.35">
      <c r="B8" s="8" t="s">
        <v>3</v>
      </c>
      <c r="C8" s="5">
        <v>6046100</v>
      </c>
      <c r="D8" s="7">
        <f t="shared" si="0"/>
        <v>4.2850663019057813E-3</v>
      </c>
    </row>
    <row r="9" spans="1:8" x14ac:dyDescent="0.35">
      <c r="B9" s="8" t="s">
        <v>4</v>
      </c>
      <c r="C9" s="5">
        <v>798310800</v>
      </c>
      <c r="D9" s="7">
        <f t="shared" si="0"/>
        <v>0.56578864185631161</v>
      </c>
    </row>
    <row r="10" spans="1:8" x14ac:dyDescent="0.35">
      <c r="B10" s="8" t="s">
        <v>5</v>
      </c>
      <c r="C10" s="5">
        <v>7154600</v>
      </c>
      <c r="D10" s="7">
        <f t="shared" si="0"/>
        <v>5.0706960459825506E-3</v>
      </c>
    </row>
    <row r="11" spans="1:8" x14ac:dyDescent="0.35">
      <c r="B11" s="8" t="s">
        <v>6</v>
      </c>
      <c r="C11" s="5">
        <v>3925000</v>
      </c>
      <c r="D11" s="7">
        <f t="shared" si="0"/>
        <v>2.7817742404161678E-3</v>
      </c>
    </row>
    <row r="12" spans="1:8" x14ac:dyDescent="0.35">
      <c r="B12" s="11" t="s">
        <v>7</v>
      </c>
      <c r="C12" s="12">
        <v>266750000</v>
      </c>
      <c r="D12" s="13">
        <f t="shared" si="0"/>
        <v>0.18905433850471662</v>
      </c>
    </row>
    <row r="13" spans="1:8" x14ac:dyDescent="0.35">
      <c r="B13" s="45" t="s">
        <v>8</v>
      </c>
      <c r="C13" s="46">
        <f>SUM(C6:C12)</f>
        <v>1410970000</v>
      </c>
      <c r="D13" s="47">
        <f t="shared" si="0"/>
        <v>1</v>
      </c>
    </row>
    <row r="14" spans="1:8" x14ac:dyDescent="0.35">
      <c r="A14" s="2"/>
    </row>
  </sheetData>
  <mergeCells count="1">
    <mergeCell ref="A2:H2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61CF-D921-4B2C-A814-9719392634FD}">
  <dimension ref="A2:E102"/>
  <sheetViews>
    <sheetView showGridLines="0" zoomScaleNormal="100" workbookViewId="0">
      <selection activeCell="C102" sqref="C102"/>
    </sheetView>
  </sheetViews>
  <sheetFormatPr defaultColWidth="10.90625" defaultRowHeight="14.5" x14ac:dyDescent="0.35"/>
  <cols>
    <col min="1" max="1" width="24.453125" customWidth="1"/>
    <col min="2" max="2" width="41.90625" bestFit="1" customWidth="1"/>
    <col min="3" max="3" width="25.81640625" customWidth="1"/>
    <col min="4" max="4" width="18.90625" customWidth="1"/>
    <col min="11" max="11" width="11.81640625" customWidth="1"/>
    <col min="12" max="12" width="39.36328125" customWidth="1"/>
  </cols>
  <sheetData>
    <row r="2" spans="1:5" x14ac:dyDescent="0.35">
      <c r="A2" s="51" t="s">
        <v>45</v>
      </c>
      <c r="B2" s="51"/>
      <c r="C2" s="51"/>
      <c r="D2" s="51"/>
      <c r="E2" s="51"/>
    </row>
    <row r="4" spans="1:5" ht="26.5" customHeight="1" x14ac:dyDescent="0.35">
      <c r="B4" s="22" t="s">
        <v>0</v>
      </c>
      <c r="C4" s="23" t="s">
        <v>9</v>
      </c>
      <c r="D4" s="24" t="s">
        <v>10</v>
      </c>
    </row>
    <row r="5" spans="1:5" x14ac:dyDescent="0.35">
      <c r="B5" s="19" t="s">
        <v>11</v>
      </c>
      <c r="C5" s="20">
        <v>315188000.0000006</v>
      </c>
      <c r="D5" s="21">
        <f t="shared" ref="D5:D13" si="0">C5/C$13</f>
        <v>0.2233839131944694</v>
      </c>
    </row>
    <row r="6" spans="1:5" x14ac:dyDescent="0.35">
      <c r="B6" s="17" t="s">
        <v>12</v>
      </c>
      <c r="C6" s="3">
        <v>170474500</v>
      </c>
      <c r="D6" s="10">
        <f t="shared" si="0"/>
        <v>0.12082078286568811</v>
      </c>
    </row>
    <row r="7" spans="1:5" x14ac:dyDescent="0.35">
      <c r="B7" s="17" t="s">
        <v>13</v>
      </c>
      <c r="C7" s="3">
        <v>111000</v>
      </c>
      <c r="D7" s="10">
        <f t="shared" si="0"/>
        <v>7.8669284251259739E-5</v>
      </c>
    </row>
    <row r="8" spans="1:5" x14ac:dyDescent="0.35">
      <c r="B8" s="17" t="s">
        <v>4</v>
      </c>
      <c r="C8" s="3">
        <v>340026699.99999988</v>
      </c>
      <c r="D8" s="10">
        <f t="shared" si="0"/>
        <v>0.2409879019398001</v>
      </c>
    </row>
    <row r="9" spans="1:5" x14ac:dyDescent="0.35">
      <c r="B9" s="17" t="s">
        <v>14</v>
      </c>
      <c r="C9" s="3">
        <v>4000000</v>
      </c>
      <c r="D9" s="10">
        <f t="shared" si="0"/>
        <v>2.8349291622075585E-3</v>
      </c>
    </row>
    <row r="10" spans="1:5" x14ac:dyDescent="0.35">
      <c r="B10" s="17" t="s">
        <v>15</v>
      </c>
      <c r="C10" s="3">
        <v>96063300</v>
      </c>
      <c r="D10" s="10">
        <f t="shared" si="0"/>
        <v>6.8083162646973339E-2</v>
      </c>
    </row>
    <row r="11" spans="1:5" x14ac:dyDescent="0.35">
      <c r="B11" s="17" t="s">
        <v>6</v>
      </c>
      <c r="C11" s="3">
        <v>224266500</v>
      </c>
      <c r="D11" s="10">
        <f t="shared" si="0"/>
        <v>0.15894491023905535</v>
      </c>
    </row>
    <row r="12" spans="1:5" x14ac:dyDescent="0.35">
      <c r="B12" s="18" t="s">
        <v>7</v>
      </c>
      <c r="C12" s="15">
        <v>260840000</v>
      </c>
      <c r="D12" s="16">
        <f t="shared" si="0"/>
        <v>0.18486573066755488</v>
      </c>
    </row>
    <row r="13" spans="1:5" x14ac:dyDescent="0.35">
      <c r="B13" s="42" t="s">
        <v>8</v>
      </c>
      <c r="C13" s="43">
        <f>SUM(C5:C12)</f>
        <v>1410970000.0000005</v>
      </c>
      <c r="D13" s="44">
        <f t="shared" si="0"/>
        <v>1</v>
      </c>
    </row>
    <row r="32" spans="1:5" x14ac:dyDescent="0.35">
      <c r="A32" s="51" t="s">
        <v>46</v>
      </c>
      <c r="B32" s="51"/>
      <c r="C32" s="51"/>
      <c r="D32" s="51"/>
      <c r="E32" s="51"/>
    </row>
    <row r="36" spans="2:4" ht="23" customHeight="1" x14ac:dyDescent="0.35">
      <c r="B36" s="22" t="s">
        <v>16</v>
      </c>
      <c r="C36" s="23" t="s">
        <v>9</v>
      </c>
      <c r="D36" s="24" t="s">
        <v>10</v>
      </c>
    </row>
    <row r="37" spans="2:4" x14ac:dyDescent="0.35">
      <c r="B37" s="19" t="s">
        <v>17</v>
      </c>
      <c r="C37" s="20">
        <v>122398592.09999999</v>
      </c>
      <c r="D37" s="21">
        <f t="shared" ref="D37:D42" si="1">C37/C$42</f>
        <v>8.6747834539359442E-2</v>
      </c>
    </row>
    <row r="38" spans="2:4" x14ac:dyDescent="0.35">
      <c r="B38" s="17" t="s">
        <v>18</v>
      </c>
      <c r="C38" s="3">
        <v>172948359.90000001</v>
      </c>
      <c r="D38" s="10">
        <f t="shared" si="1"/>
        <v>0.12257408725911961</v>
      </c>
    </row>
    <row r="39" spans="2:4" x14ac:dyDescent="0.35">
      <c r="B39" s="17" t="s">
        <v>19</v>
      </c>
      <c r="C39" s="3">
        <v>216534369.5</v>
      </c>
      <c r="D39" s="10">
        <f t="shared" si="1"/>
        <v>0.15346489967894428</v>
      </c>
    </row>
    <row r="40" spans="2:4" x14ac:dyDescent="0.35">
      <c r="B40" s="17" t="s">
        <v>20</v>
      </c>
      <c r="C40" s="3">
        <v>202716679.97999999</v>
      </c>
      <c r="D40" s="10">
        <f t="shared" si="1"/>
        <v>0.14367185693529982</v>
      </c>
    </row>
    <row r="41" spans="2:4" x14ac:dyDescent="0.35">
      <c r="B41" s="18" t="s">
        <v>21</v>
      </c>
      <c r="C41" s="15">
        <v>696371998.51999998</v>
      </c>
      <c r="D41" s="16">
        <f t="shared" si="1"/>
        <v>0.49354132158727682</v>
      </c>
    </row>
    <row r="42" spans="2:4" x14ac:dyDescent="0.35">
      <c r="B42" s="42" t="s">
        <v>8</v>
      </c>
      <c r="C42" s="43">
        <f>SUM(C37:C41)</f>
        <v>1410970000</v>
      </c>
      <c r="D42" s="44">
        <f t="shared" si="1"/>
        <v>1</v>
      </c>
    </row>
    <row r="62" spans="1:5" x14ac:dyDescent="0.35">
      <c r="A62" s="51" t="s">
        <v>47</v>
      </c>
      <c r="B62" s="51"/>
      <c r="C62" s="51"/>
      <c r="D62" s="51"/>
      <c r="E62" s="51"/>
    </row>
    <row r="65" spans="2:4" ht="24.5" customHeight="1" x14ac:dyDescent="0.35">
      <c r="B65" s="22" t="s">
        <v>41</v>
      </c>
      <c r="C65" s="23" t="s">
        <v>9</v>
      </c>
      <c r="D65" s="24" t="s">
        <v>10</v>
      </c>
    </row>
    <row r="66" spans="2:4" x14ac:dyDescent="0.35">
      <c r="B66" s="19" t="s">
        <v>32</v>
      </c>
      <c r="C66" s="20">
        <v>2809800</v>
      </c>
      <c r="D66" s="21">
        <f>C66/C$73</f>
        <v>2.9249463634915727E-2</v>
      </c>
    </row>
    <row r="67" spans="2:4" x14ac:dyDescent="0.35">
      <c r="B67" s="9" t="s">
        <v>33</v>
      </c>
      <c r="C67" s="1">
        <v>36284360</v>
      </c>
      <c r="D67" s="10">
        <f t="shared" ref="D67:D73" si="2">C67/C$73</f>
        <v>0.37771302880496505</v>
      </c>
    </row>
    <row r="68" spans="2:4" x14ac:dyDescent="0.35">
      <c r="B68" s="9" t="s">
        <v>34</v>
      </c>
      <c r="C68" s="1">
        <v>5703565</v>
      </c>
      <c r="D68" s="10">
        <f t="shared" si="2"/>
        <v>5.9372986353789639E-2</v>
      </c>
    </row>
    <row r="69" spans="2:4" x14ac:dyDescent="0.35">
      <c r="B69" s="9" t="s">
        <v>35</v>
      </c>
      <c r="C69" s="1">
        <v>29938965</v>
      </c>
      <c r="D69" s="10">
        <f t="shared" si="2"/>
        <v>0.31165871878230295</v>
      </c>
    </row>
    <row r="70" spans="2:4" x14ac:dyDescent="0.35">
      <c r="B70" s="9" t="s">
        <v>24</v>
      </c>
      <c r="C70" s="1">
        <v>9794270</v>
      </c>
      <c r="D70" s="10">
        <f t="shared" si="2"/>
        <v>0.10195641832000359</v>
      </c>
    </row>
    <row r="71" spans="2:4" x14ac:dyDescent="0.35">
      <c r="B71" s="9" t="s">
        <v>25</v>
      </c>
      <c r="C71" s="1">
        <v>10359370</v>
      </c>
      <c r="D71" s="10">
        <f t="shared" si="2"/>
        <v>0.10783899782747418</v>
      </c>
    </row>
    <row r="72" spans="2:4" x14ac:dyDescent="0.35">
      <c r="B72" s="14" t="s">
        <v>26</v>
      </c>
      <c r="C72" s="15">
        <v>1172970</v>
      </c>
      <c r="D72" s="16">
        <f t="shared" si="2"/>
        <v>1.22103862765489E-2</v>
      </c>
    </row>
    <row r="73" spans="2:4" x14ac:dyDescent="0.35">
      <c r="B73" s="42" t="s">
        <v>27</v>
      </c>
      <c r="C73" s="43">
        <f>SUM(C66:C72)</f>
        <v>96063300</v>
      </c>
      <c r="D73" s="44">
        <f t="shared" si="2"/>
        <v>1</v>
      </c>
    </row>
    <row r="93" spans="1:5" x14ac:dyDescent="0.35">
      <c r="A93" s="51" t="s">
        <v>48</v>
      </c>
      <c r="B93" s="51"/>
      <c r="C93" s="51"/>
      <c r="D93" s="51"/>
      <c r="E93" s="51"/>
    </row>
    <row r="96" spans="1:5" ht="24.5" customHeight="1" x14ac:dyDescent="0.35">
      <c r="B96" s="22" t="s">
        <v>42</v>
      </c>
      <c r="C96" s="23" t="s">
        <v>9</v>
      </c>
      <c r="D96" s="24" t="s">
        <v>10</v>
      </c>
    </row>
    <row r="97" spans="2:5" x14ac:dyDescent="0.35">
      <c r="B97" s="19" t="s">
        <v>50</v>
      </c>
      <c r="C97" s="20">
        <v>43816860</v>
      </c>
      <c r="D97" s="21">
        <f>C97/C$102</f>
        <v>0.45612486766538313</v>
      </c>
    </row>
    <row r="98" spans="2:5" x14ac:dyDescent="0.35">
      <c r="B98" s="9" t="s">
        <v>51</v>
      </c>
      <c r="C98" s="1">
        <v>22147500</v>
      </c>
      <c r="D98" s="10">
        <f t="shared" ref="D98:D102" si="3">C98/C$102</f>
        <v>0.23055110536490001</v>
      </c>
    </row>
    <row r="99" spans="2:5" x14ac:dyDescent="0.35">
      <c r="B99" s="9" t="s">
        <v>52</v>
      </c>
      <c r="C99" s="1">
        <v>6366240</v>
      </c>
      <c r="D99" s="10">
        <f t="shared" si="3"/>
        <v>6.6271302360006376E-2</v>
      </c>
    </row>
    <row r="100" spans="2:5" x14ac:dyDescent="0.35">
      <c r="B100" s="9" t="s">
        <v>53</v>
      </c>
      <c r="C100" s="1">
        <v>5726290</v>
      </c>
      <c r="D100" s="10">
        <f t="shared" si="3"/>
        <v>5.9609549120215523E-2</v>
      </c>
    </row>
    <row r="101" spans="2:5" x14ac:dyDescent="0.35">
      <c r="B101" s="14" t="s">
        <v>28</v>
      </c>
      <c r="C101" s="15">
        <f>C102-C97-C98-C99-C100</f>
        <v>18006410</v>
      </c>
      <c r="D101" s="16">
        <f t="shared" si="3"/>
        <v>0.18744317548949493</v>
      </c>
    </row>
    <row r="102" spans="2:5" x14ac:dyDescent="0.35">
      <c r="B102" s="42" t="s">
        <v>8</v>
      </c>
      <c r="C102" s="48">
        <v>96063300</v>
      </c>
      <c r="D102" s="44">
        <f t="shared" si="3"/>
        <v>1</v>
      </c>
      <c r="E102" s="31"/>
    </row>
  </sheetData>
  <mergeCells count="4">
    <mergeCell ref="A32:E32"/>
    <mergeCell ref="A2:E2"/>
    <mergeCell ref="A93:E93"/>
    <mergeCell ref="A62:E62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344D-8118-4420-9590-4FF5A4A7960A}">
  <dimension ref="A2:J13"/>
  <sheetViews>
    <sheetView showGridLines="0" tabSelected="1" zoomScaleNormal="100" workbookViewId="0">
      <selection activeCell="B6" sqref="B6:D13"/>
    </sheetView>
  </sheetViews>
  <sheetFormatPr defaultColWidth="10.90625" defaultRowHeight="14.5" x14ac:dyDescent="0.35"/>
  <cols>
    <col min="3" max="4" width="24.453125" customWidth="1"/>
  </cols>
  <sheetData>
    <row r="2" spans="1:10" x14ac:dyDescent="0.3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</row>
    <row r="5" spans="1:10" ht="31" customHeight="1" x14ac:dyDescent="0.35">
      <c r="B5" s="32" t="s">
        <v>23</v>
      </c>
      <c r="C5" s="33" t="s">
        <v>43</v>
      </c>
      <c r="D5" s="34" t="s">
        <v>22</v>
      </c>
    </row>
    <row r="6" spans="1:10" x14ac:dyDescent="0.35">
      <c r="B6" s="35">
        <v>2019</v>
      </c>
      <c r="C6" s="36">
        <v>955237999.99999905</v>
      </c>
      <c r="D6" s="37">
        <v>955.23799999999903</v>
      </c>
    </row>
    <row r="7" spans="1:10" x14ac:dyDescent="0.35">
      <c r="B7" s="25">
        <v>2020</v>
      </c>
      <c r="C7" s="26">
        <v>969045000</v>
      </c>
      <c r="D7" s="38">
        <v>969.04499999999996</v>
      </c>
    </row>
    <row r="8" spans="1:10" x14ac:dyDescent="0.35">
      <c r="B8" s="25">
        <v>2021</v>
      </c>
      <c r="C8" s="26">
        <v>965234000</v>
      </c>
      <c r="D8" s="38">
        <v>965.23400000000004</v>
      </c>
    </row>
    <row r="9" spans="1:10" x14ac:dyDescent="0.35">
      <c r="B9" s="25">
        <v>2022</v>
      </c>
      <c r="C9" s="26">
        <v>1060120000.0000008</v>
      </c>
      <c r="D9" s="38">
        <v>1060.1200000000008</v>
      </c>
    </row>
    <row r="10" spans="1:10" x14ac:dyDescent="0.35">
      <c r="B10" s="25">
        <v>2023</v>
      </c>
      <c r="C10" s="26">
        <v>1087434999.9999995</v>
      </c>
      <c r="D10" s="38">
        <v>1087.4349999999995</v>
      </c>
    </row>
    <row r="11" spans="1:10" x14ac:dyDescent="0.35">
      <c r="B11" s="25">
        <v>2024</v>
      </c>
      <c r="C11" s="26">
        <v>1243776000</v>
      </c>
      <c r="D11" s="38">
        <v>1243.7760000000001</v>
      </c>
    </row>
    <row r="12" spans="1:10" x14ac:dyDescent="0.35">
      <c r="B12" s="25">
        <v>2025</v>
      </c>
      <c r="C12" s="26">
        <v>1308585000</v>
      </c>
      <c r="D12" s="38">
        <f>C12/1000000</f>
        <v>1308.585</v>
      </c>
    </row>
    <row r="13" spans="1:10" x14ac:dyDescent="0.35">
      <c r="B13" s="39">
        <v>2026</v>
      </c>
      <c r="C13" s="40">
        <v>1410970000</v>
      </c>
      <c r="D13" s="41">
        <v>1410.97</v>
      </c>
    </row>
  </sheetData>
  <mergeCells count="1">
    <mergeCell ref="A2:J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Inici</vt:lpstr>
      <vt:lpstr>1. Ingressos</vt:lpstr>
      <vt:lpstr>2. Despeses</vt:lpstr>
      <vt:lpstr>3. Evolució crèdit inicial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pericasmj</dc:creator>
  <cp:lastModifiedBy>PERICAS MARTIN, JULIA</cp:lastModifiedBy>
  <cp:lastPrinted>2022-12-14T07:19:47Z</cp:lastPrinted>
  <dcterms:created xsi:type="dcterms:W3CDTF">2022-12-01T09:02:54Z</dcterms:created>
  <dcterms:modified xsi:type="dcterms:W3CDTF">2026-01-14T15:28:43Z</dcterms:modified>
</cp:coreProperties>
</file>