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U:\SCON\Contractacio\DIR. PROG.AVA.CON\PORTAL DE TRANSPARENCIA\PORTAL TRANSPARÈNCIA 2024\1 TRIM 2024\INFOPARTICIPA\"/>
    </mc:Choice>
  </mc:AlternateContent>
  <xr:revisionPtr revIDLastSave="0" documentId="13_ncr:1_{EE22DADC-3088-44BA-8CE9-7B0249074F4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ER ÀREES" sheetId="1" r:id="rId1"/>
    <sheet name="PER TIPUS" sheetId="2" r:id="rId2"/>
  </sheets>
  <definedNames>
    <definedName name="_xlnm.Print_Area" localSheetId="0">'PER ÀREES'!$A$4:$M$20</definedName>
    <definedName name="_xlnm.Print_Area" localSheetId="1">'PER TIPUS'!$A$5:$I$10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2" l="1"/>
  <c r="G6" i="2"/>
  <c r="C6" i="2"/>
  <c r="B6" i="2"/>
  <c r="H20" i="1" l="1"/>
  <c r="I10" i="1" s="1"/>
  <c r="D20" i="1"/>
  <c r="E10" i="1" s="1"/>
  <c r="G9" i="2"/>
  <c r="E10" i="2"/>
  <c r="I17" i="1" l="1"/>
  <c r="I9" i="1"/>
  <c r="I13" i="1"/>
  <c r="E17" i="1"/>
  <c r="E12" i="1"/>
  <c r="E16" i="1"/>
  <c r="E11" i="1"/>
  <c r="I6" i="1"/>
  <c r="I16" i="1"/>
  <c r="I12" i="1"/>
  <c r="I8" i="1"/>
  <c r="E6" i="1"/>
  <c r="E15" i="1"/>
  <c r="E9" i="1"/>
  <c r="I19" i="1"/>
  <c r="I15" i="1"/>
  <c r="I11" i="1"/>
  <c r="I7" i="1"/>
  <c r="E7" i="1"/>
  <c r="E19" i="1"/>
  <c r="E13" i="1"/>
  <c r="E8" i="1"/>
  <c r="I18" i="1"/>
  <c r="I14" i="1"/>
  <c r="E18" i="1"/>
  <c r="E14" i="1"/>
  <c r="K20" i="1"/>
  <c r="E20" i="1" l="1"/>
  <c r="I20" i="1"/>
  <c r="B20" i="1"/>
  <c r="F20" i="1"/>
  <c r="K15" i="1"/>
  <c r="K16" i="1"/>
  <c r="K17" i="1"/>
  <c r="K18" i="1"/>
  <c r="K19" i="1"/>
  <c r="J15" i="1"/>
  <c r="J16" i="1"/>
  <c r="J17" i="1"/>
  <c r="J18" i="1"/>
  <c r="J19" i="1"/>
  <c r="G8" i="1" l="1"/>
  <c r="G16" i="1"/>
  <c r="G10" i="1"/>
  <c r="G11" i="1"/>
  <c r="G6" i="1"/>
  <c r="G13" i="1"/>
  <c r="G9" i="1"/>
  <c r="G17" i="1"/>
  <c r="G18" i="1"/>
  <c r="G19" i="1"/>
  <c r="G12" i="1"/>
  <c r="G14" i="1"/>
  <c r="G7" i="1"/>
  <c r="G15" i="1"/>
  <c r="C10" i="1"/>
  <c r="C14" i="1"/>
  <c r="C18" i="1"/>
  <c r="C13" i="1"/>
  <c r="C7" i="1"/>
  <c r="C11" i="1"/>
  <c r="C15" i="1"/>
  <c r="C19" i="1"/>
  <c r="C9" i="1"/>
  <c r="C17" i="1"/>
  <c r="C8" i="1"/>
  <c r="C12" i="1"/>
  <c r="C16" i="1"/>
  <c r="C6" i="1"/>
  <c r="G7" i="2"/>
  <c r="G8" i="2"/>
  <c r="F7" i="2"/>
  <c r="F8" i="2"/>
  <c r="F9" i="2"/>
  <c r="F6" i="2"/>
  <c r="D10" i="2"/>
  <c r="K8" i="1"/>
  <c r="K14" i="1"/>
  <c r="K13" i="1"/>
  <c r="K12" i="1"/>
  <c r="K11" i="1"/>
  <c r="K10" i="1"/>
  <c r="K9" i="1"/>
  <c r="K7" i="1"/>
  <c r="J14" i="1"/>
  <c r="J13" i="1"/>
  <c r="J12" i="1"/>
  <c r="J11" i="1"/>
  <c r="J10" i="1"/>
  <c r="J9" i="1"/>
  <c r="J8" i="1"/>
  <c r="J7" i="1"/>
  <c r="J6" i="1"/>
  <c r="K6" i="1"/>
  <c r="G20" i="1" l="1"/>
  <c r="C20" i="1"/>
  <c r="M17" i="1"/>
  <c r="F10" i="2"/>
  <c r="J20" i="1"/>
  <c r="L11" i="1" s="1"/>
  <c r="C10" i="2"/>
  <c r="B10" i="2"/>
  <c r="L10" i="1" l="1"/>
  <c r="L18" i="1"/>
  <c r="L19" i="1"/>
  <c r="L13" i="1"/>
  <c r="L14" i="1"/>
  <c r="L7" i="1"/>
  <c r="L15" i="1"/>
  <c r="L8" i="1"/>
  <c r="L16" i="1"/>
  <c r="L9" i="1"/>
  <c r="L17" i="1"/>
  <c r="L12" i="1"/>
  <c r="M19" i="1"/>
  <c r="M8" i="1"/>
  <c r="M16" i="1"/>
  <c r="M15" i="1"/>
  <c r="M18" i="1"/>
  <c r="L6" i="1"/>
  <c r="M6" i="1"/>
  <c r="M11" i="1"/>
  <c r="M14" i="1"/>
  <c r="M9" i="1"/>
  <c r="M10" i="1"/>
  <c r="M7" i="1"/>
  <c r="M13" i="1"/>
  <c r="M12" i="1"/>
  <c r="H9" i="2"/>
  <c r="L20" i="1" l="1"/>
  <c r="M20" i="1"/>
  <c r="I8" i="2"/>
  <c r="H7" i="2"/>
  <c r="H6" i="2"/>
  <c r="H8" i="2"/>
  <c r="I10" i="2" l="1"/>
  <c r="I9" i="2"/>
  <c r="I6" i="2"/>
  <c r="H10" i="2"/>
  <c r="I7" i="2"/>
</calcChain>
</file>

<file path=xl/sharedStrings.xml><?xml version="1.0" encoding="utf-8"?>
<sst xmlns="http://schemas.openxmlformats.org/spreadsheetml/2006/main" count="53" uniqueCount="39">
  <si>
    <t>ÀREA PROMOTORA</t>
  </si>
  <si>
    <t>IMPORT (SENSE IVA)</t>
  </si>
  <si>
    <t>TOTAL ÀREES</t>
  </si>
  <si>
    <t>% (IMPORTS)</t>
  </si>
  <si>
    <t>% (NUM.EXP)</t>
  </si>
  <si>
    <t>NOMBRE ADJUDICACIONS</t>
  </si>
  <si>
    <t>CONTRACTACIÓ MAJOR I MENOR DE LA DIPUTACIÓ DE BARCELONA. PER ÀREES</t>
  </si>
  <si>
    <t>CONTRACTACIÓ MAJOR I MENOR DE LA DIPUTACIÓ DE BARCELONA. PER TIPUS DE CONTRACTE</t>
  </si>
  <si>
    <t>TIPUS DE CONTRACTE</t>
  </si>
  <si>
    <t>% (NUM.ADJ.)</t>
  </si>
  <si>
    <t>OBRES</t>
  </si>
  <si>
    <t>SERVEIS</t>
  </si>
  <si>
    <t>SUBMINISTRAMENTS</t>
  </si>
  <si>
    <t xml:space="preserve">TOTAL </t>
  </si>
  <si>
    <t xml:space="preserve">                                     </t>
  </si>
  <si>
    <t>PRIVATS/PATRIMONIALS</t>
  </si>
  <si>
    <t>CONTRACTACIÓ MAJOR</t>
  </si>
  <si>
    <t>CONTRACTACIÓ MENOR</t>
  </si>
  <si>
    <t>1.ÀREA DE PRESIDÈNCIA</t>
  </si>
  <si>
    <t>2.ÀREA DE SERVEIS GENERALS I TRANSICIO DIGITAL</t>
  </si>
  <si>
    <t xml:space="preserve">3.ÀREA DE DESENVOLUPAMENT ECONÒMIC I TURISME </t>
  </si>
  <si>
    <t>4.ÀREA DE CULTURA</t>
  </si>
  <si>
    <t>5.ÀREA D'INFRAESTRUCTURES I TERRITORI</t>
  </si>
  <si>
    <t>6.ÀREA DE SOSTENIBILITAT SOCIAL, CICLE DE VIDA I COMUNITAT</t>
  </si>
  <si>
    <t>8.ÀREA D'EDUCACIÓ</t>
  </si>
  <si>
    <t>9.ÀREA D'ACCIÓ CLIMÀTICA</t>
  </si>
  <si>
    <t>10.ÀREA D'URBANISME, HABITATGE I REGENERACIÓ URBANA</t>
  </si>
  <si>
    <t>11.ÀREA DE FEMINISME I IGUALTAT</t>
  </si>
  <si>
    <t>12.ÀREA D'ESPORTS I ACTIVITAT FISICA</t>
  </si>
  <si>
    <t>13.ÀREA D'ESPAIS NATURALS I INFRAESTRUCTURA VERDA</t>
  </si>
  <si>
    <t>14.ÀREA DE COMERÇ, CONSUM I SALUT PUBLICA</t>
  </si>
  <si>
    <t>NOMBRE ADJ.</t>
  </si>
  <si>
    <t>IMPORT</t>
  </si>
  <si>
    <t xml:space="preserve">IMPORT </t>
  </si>
  <si>
    <t>%</t>
  </si>
  <si>
    <t>PRIMER TRIMESTRE 2024</t>
  </si>
  <si>
    <t>7.ÀREA DE BON GOVERN, ASSISTÈNCIA LOCAL I COHESIÓ TERRITORIAL</t>
  </si>
  <si>
    <t>TOTAL CONTRACTAT  1 TRIMESTRE 2024</t>
  </si>
  <si>
    <t>TOTAL CONTRACTAT 1 TRIMESTRE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</si>
</sst>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_ ;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4"/>
      <color theme="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3" fontId="0" fillId="0" borderId="1" xfId="0" applyNumberForma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3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/>
    <xf numFmtId="9" fontId="0" fillId="0" borderId="1" xfId="2" applyFont="1" applyBorder="1" applyAlignment="1">
      <alignment horizontal="center"/>
    </xf>
    <xf numFmtId="9" fontId="3" fillId="3" borderId="1" xfId="2" applyFont="1" applyFill="1" applyBorder="1" applyAlignment="1">
      <alignment horizontal="center"/>
    </xf>
    <xf numFmtId="0" fontId="0" fillId="0" borderId="0" xfId="0" applyAlignment="1">
      <alignment horizontal="center"/>
    </xf>
    <xf numFmtId="44" fontId="3" fillId="3" borderId="1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/>
    </xf>
    <xf numFmtId="3" fontId="7" fillId="3" borderId="1" xfId="0" applyNumberFormat="1" applyFont="1" applyFill="1" applyBorder="1" applyAlignment="1">
      <alignment horizontal="center" vertical="center"/>
    </xf>
    <xf numFmtId="44" fontId="6" fillId="0" borderId="1" xfId="1" applyFont="1" applyBorder="1" applyAlignment="1">
      <alignment horizontal="center" vertical="center"/>
    </xf>
    <xf numFmtId="9" fontId="0" fillId="0" borderId="0" xfId="0" applyNumberFormat="1" applyAlignment="1">
      <alignment horizontal="center"/>
    </xf>
    <xf numFmtId="3" fontId="6" fillId="0" borderId="1" xfId="1" applyNumberFormat="1" applyFont="1" applyBorder="1" applyAlignment="1">
      <alignment horizontal="center" vertical="center"/>
    </xf>
    <xf numFmtId="3" fontId="0" fillId="0" borderId="0" xfId="0" applyNumberFormat="1"/>
    <xf numFmtId="164" fontId="3" fillId="3" borderId="1" xfId="1" applyNumberFormat="1" applyFont="1" applyFill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44" fontId="6" fillId="0" borderId="1" xfId="1" applyFont="1" applyBorder="1" applyAlignment="1">
      <alignment vertical="center"/>
    </xf>
    <xf numFmtId="9" fontId="6" fillId="0" borderId="1" xfId="2" applyFont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44" fontId="7" fillId="3" borderId="1" xfId="1" applyFont="1" applyFill="1" applyBorder="1" applyAlignment="1">
      <alignment vertical="center"/>
    </xf>
    <xf numFmtId="3" fontId="7" fillId="3" borderId="1" xfId="1" applyNumberFormat="1" applyFont="1" applyFill="1" applyBorder="1" applyAlignment="1">
      <alignment horizontal="center" vertical="center"/>
    </xf>
    <xf numFmtId="9" fontId="7" fillId="3" borderId="1" xfId="2" applyFont="1" applyFill="1" applyBorder="1" applyAlignment="1">
      <alignment horizontal="center" vertical="center"/>
    </xf>
    <xf numFmtId="9" fontId="7" fillId="3" borderId="1" xfId="1" applyNumberFormat="1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9" fontId="6" fillId="0" borderId="1" xfId="2" applyNumberFormat="1" applyFont="1" applyBorder="1" applyAlignment="1">
      <alignment horizontal="center" vertical="center"/>
    </xf>
  </cellXfs>
  <cellStyles count="3">
    <cellStyle name="Moneda" xfId="1" builtinId="4"/>
    <cellStyle name="Normal" xfId="0" builtinId="0"/>
    <cellStyle name="Percentatge" xfId="2" builtinId="5"/>
  </cellStyles>
  <dxfs count="0"/>
  <tableStyles count="0" defaultTableStyle="TableStyleMedium2" defaultPivotStyle="PivotStyleLight16"/>
  <colors>
    <mruColors>
      <color rgb="FF00FF00"/>
      <color rgb="FFE41A9C"/>
      <color rgb="FF0000FF"/>
      <color rgb="FF33CCFF"/>
      <color rgb="FF23C5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rgbClr val="0000FF"/>
                </a:solidFill>
              </a:rPr>
              <a:t>IMPORTS D'ADUDICACIÓ PER ÀREES (M€)</a:t>
            </a:r>
          </a:p>
          <a:p>
            <a:pPr>
              <a:defRPr/>
            </a:pPr>
            <a:r>
              <a:rPr lang="en-US" b="1" baseline="0">
                <a:solidFill>
                  <a:srgbClr val="0000FF"/>
                </a:solidFill>
              </a:rPr>
              <a:t>PRIMER TRIMESTRE 2024</a:t>
            </a:r>
          </a:p>
        </c:rich>
      </c:tx>
      <c:layout>
        <c:manualLayout>
          <c:xMode val="edge"/>
          <c:yMode val="edge"/>
          <c:x val="0.35078559342518739"/>
          <c:y val="1.31882624464226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>
              <a:noFill/>
            </a:ln>
            <a:effectLst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'PER ÀREES'!$K$6:$K$19</c:f>
              <c:numCache>
                <c:formatCode>_("€"* #,##0.00_);_("€"* \(#,##0.00\);_("€"* "-"??_);_(@_)</c:formatCode>
                <c:ptCount val="14"/>
                <c:pt idx="0">
                  <c:v>1346789.12</c:v>
                </c:pt>
                <c:pt idx="1">
                  <c:v>6911530.79</c:v>
                </c:pt>
                <c:pt idx="2">
                  <c:v>789460.12000000011</c:v>
                </c:pt>
                <c:pt idx="3">
                  <c:v>2831501.6199999996</c:v>
                </c:pt>
                <c:pt idx="4">
                  <c:v>6684099.8600000003</c:v>
                </c:pt>
                <c:pt idx="5">
                  <c:v>717530.31</c:v>
                </c:pt>
                <c:pt idx="6">
                  <c:v>460412.71</c:v>
                </c:pt>
                <c:pt idx="7">
                  <c:v>42701.17</c:v>
                </c:pt>
                <c:pt idx="8">
                  <c:v>1046130.03</c:v>
                </c:pt>
                <c:pt idx="9">
                  <c:v>204773.87</c:v>
                </c:pt>
                <c:pt idx="10">
                  <c:v>133313.49</c:v>
                </c:pt>
                <c:pt idx="11">
                  <c:v>42621.79</c:v>
                </c:pt>
                <c:pt idx="12">
                  <c:v>715178.27</c:v>
                </c:pt>
                <c:pt idx="13">
                  <c:v>175560.47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E3-4A3B-A91A-DABE43BCB77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99412736"/>
        <c:axId val="199502464"/>
      </c:barChart>
      <c:catAx>
        <c:axId val="199412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C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99502464"/>
        <c:crosses val="autoZero"/>
        <c:auto val="1"/>
        <c:lblAlgn val="ctr"/>
        <c:lblOffset val="100"/>
        <c:noMultiLvlLbl val="0"/>
      </c:catAx>
      <c:valAx>
        <c:axId val="199502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&quot;€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99412736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2086052695189751E-2"/>
                <c:y val="0.39953841081437524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ca-ES"/>
                    <a:t>Millons</a:t>
                  </a:r>
                  <a:r>
                    <a:rPr lang="ca-ES" baseline="0"/>
                    <a:t> d</a:t>
                  </a:r>
                  <a:r>
                    <a:rPr lang="ca-ES"/>
                    <a:t>'€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</c:dispUnitsLbl>
        </c:dispUnits>
      </c:valAx>
      <c:spPr>
        <a:solidFill>
          <a:schemeClr val="accent6">
            <a:lumMod val="20000"/>
            <a:lumOff val="80000"/>
          </a:schemeClr>
        </a:solidFill>
        <a:ln>
          <a:solidFill>
            <a:srgbClr val="C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>
                <a:solidFill>
                  <a:srgbClr val="0000FF"/>
                </a:solidFill>
              </a:rPr>
              <a:t>PERCENTATGES D'IMPORTS ADJUDICATS PER ÀREES</a:t>
            </a:r>
          </a:p>
          <a:p>
            <a:pPr>
              <a:defRPr sz="1600"/>
            </a:pPr>
            <a:r>
              <a:rPr lang="en-US" sz="1600">
                <a:solidFill>
                  <a:srgbClr val="0000FF"/>
                </a:solidFill>
              </a:rPr>
              <a:t>PRIMER</a:t>
            </a:r>
            <a:r>
              <a:rPr lang="en-US" sz="1600" baseline="0">
                <a:solidFill>
                  <a:srgbClr val="0000FF"/>
                </a:solidFill>
              </a:rPr>
              <a:t> TRIMESTRE 2024</a:t>
            </a:r>
            <a:endParaRPr lang="en-US" sz="1600">
              <a:solidFill>
                <a:srgbClr val="0000FF"/>
              </a:solidFill>
            </a:endParaRPr>
          </a:p>
        </c:rich>
      </c:tx>
      <c:layout>
        <c:manualLayout>
          <c:xMode val="edge"/>
          <c:yMode val="edge"/>
          <c:x val="0.28996786140919972"/>
          <c:y val="5.53189105824465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>
        <c:manualLayout>
          <c:layoutTarget val="inner"/>
          <c:xMode val="edge"/>
          <c:yMode val="edge"/>
          <c:x val="0.25176622299083823"/>
          <c:y val="0.20521873996008269"/>
          <c:w val="0.34791822236439396"/>
          <c:h val="0.75757403382438171"/>
        </c:manualLayout>
      </c:layout>
      <c:pieChart>
        <c:varyColors val="1"/>
        <c:ser>
          <c:idx val="0"/>
          <c:order val="0"/>
          <c:spPr>
            <a:ln w="19050"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rgbClr val="23C5E5"/>
              </a:solidFill>
              <a:ln w="19050">
                <a:solidFill>
                  <a:schemeClr val="bg1"/>
                </a:solidFill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C3CF-4DA2-AFC0-86B981D9C14B}"/>
              </c:ext>
            </c:extLst>
          </c:dPt>
          <c:dPt>
            <c:idx val="1"/>
            <c:bubble3D val="0"/>
            <c:spPr>
              <a:solidFill>
                <a:srgbClr val="E41A9C"/>
              </a:solidFill>
              <a:ln w="19050">
                <a:solidFill>
                  <a:schemeClr val="bg1"/>
                </a:solidFill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C3CF-4DA2-AFC0-86B981D9C14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73B1-499A-90D1-63BEE4FDB90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73B1-499A-90D1-63BEE4FDB908}"/>
              </c:ext>
            </c:extLst>
          </c:dPt>
          <c:dPt>
            <c:idx val="4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 w="19050">
                <a:solidFill>
                  <a:schemeClr val="bg1"/>
                </a:solidFill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8-C3CF-4DA2-AFC0-86B981D9C14B}"/>
              </c:ext>
            </c:extLst>
          </c:dPt>
          <c:dPt>
            <c:idx val="5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bg1"/>
                </a:solidFill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C3CF-4DA2-AFC0-86B981D9C14B}"/>
              </c:ext>
            </c:extLst>
          </c:dPt>
          <c:dPt>
            <c:idx val="6"/>
            <c:bubble3D val="0"/>
            <c:spPr>
              <a:solidFill>
                <a:srgbClr val="FF0000"/>
              </a:solidFill>
              <a:ln w="19050">
                <a:solidFill>
                  <a:schemeClr val="bg1"/>
                </a:solidFill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C3CF-4DA2-AFC0-86B981D9C14B}"/>
              </c:ext>
            </c:extLst>
          </c:dPt>
          <c:dPt>
            <c:idx val="7"/>
            <c:bubble3D val="0"/>
            <c:spPr>
              <a:solidFill>
                <a:srgbClr val="FFFF00"/>
              </a:solidFill>
              <a:ln w="19050">
                <a:solidFill>
                  <a:schemeClr val="bg1"/>
                </a:solidFill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C3CF-4DA2-AFC0-86B981D9C14B}"/>
              </c:ext>
            </c:extLst>
          </c:dPt>
          <c:dPt>
            <c:idx val="8"/>
            <c:bubble3D val="0"/>
            <c:spPr>
              <a:solidFill>
                <a:srgbClr val="00FF00"/>
              </a:solidFill>
              <a:ln w="19050">
                <a:solidFill>
                  <a:schemeClr val="bg1"/>
                </a:solidFill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C3CF-4DA2-AFC0-86B981D9C14B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bg1"/>
                </a:solidFill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E43F-493C-B358-29195BFBFED7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bg1"/>
                </a:solidFill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E43F-493C-B358-29195BFBFED7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bg1"/>
                </a:solidFill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E43F-493C-B358-29195BFBFED7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bg1"/>
                </a:solidFill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9-E43F-493C-B358-29195BFBFED7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bg1"/>
                </a:solidFill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B-E43F-493C-B358-29195BFBFED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'PER ÀREES'!$A$6:$A$19</c:f>
              <c:strCache>
                <c:ptCount val="14"/>
                <c:pt idx="0">
                  <c:v>1.ÀREA DE PRESIDÈNCIA</c:v>
                </c:pt>
                <c:pt idx="1">
                  <c:v>2.ÀREA DE SERVEIS GENERALS I TRANSICIO DIGITAL</c:v>
                </c:pt>
                <c:pt idx="2">
                  <c:v>3.ÀREA DE DESENVOLUPAMENT ECONÒMIC I TURISME </c:v>
                </c:pt>
                <c:pt idx="3">
                  <c:v>4.ÀREA DE CULTURA</c:v>
                </c:pt>
                <c:pt idx="4">
                  <c:v>5.ÀREA D'INFRAESTRUCTURES I TERRITORI</c:v>
                </c:pt>
                <c:pt idx="5">
                  <c:v>6.ÀREA DE SOSTENIBILITAT SOCIAL, CICLE DE VIDA I COMUNITAT</c:v>
                </c:pt>
                <c:pt idx="6">
                  <c:v>7.ÀREA DE BON GOVERN, ASSISTÈNCIA LOCAL I COHESIÓ TERRITORIAL</c:v>
                </c:pt>
                <c:pt idx="7">
                  <c:v>8.ÀREA D'EDUCACIÓ</c:v>
                </c:pt>
                <c:pt idx="8">
                  <c:v>9.ÀREA D'ACCIÓ CLIMÀTICA</c:v>
                </c:pt>
                <c:pt idx="9">
                  <c:v>10.ÀREA D'URBANISME, HABITATGE I REGENERACIÓ URBANA</c:v>
                </c:pt>
                <c:pt idx="10">
                  <c:v>11.ÀREA DE FEMINISME I IGUALTAT</c:v>
                </c:pt>
                <c:pt idx="11">
                  <c:v>12.ÀREA D'ESPORTS I ACTIVITAT FISICA</c:v>
                </c:pt>
                <c:pt idx="12">
                  <c:v>13.ÀREA D'ESPAIS NATURALS I INFRAESTRUCTURA VERDA</c:v>
                </c:pt>
                <c:pt idx="13">
                  <c:v>14.ÀREA DE COMERÇ, CONSUM I SALUT PUBLICA</c:v>
                </c:pt>
              </c:strCache>
            </c:strRef>
          </c:cat>
          <c:val>
            <c:numRef>
              <c:f>'PER ÀREES'!$M$6:$M$19</c:f>
              <c:numCache>
                <c:formatCode>0%</c:formatCode>
                <c:ptCount val="14"/>
                <c:pt idx="0">
                  <c:v>6.0936262506367411E-2</c:v>
                </c:pt>
                <c:pt idx="1">
                  <c:v>0.3127162584594394</c:v>
                </c:pt>
                <c:pt idx="2">
                  <c:v>3.571958549132645E-2</c:v>
                </c:pt>
                <c:pt idx="3">
                  <c:v>0.12811294911821425</c:v>
                </c:pt>
                <c:pt idx="4">
                  <c:v>0.30242601283245713</c:v>
                </c:pt>
                <c:pt idx="5">
                  <c:v>3.2465079110852328E-2</c:v>
                </c:pt>
                <c:pt idx="6">
                  <c:v>2.0831642713172505E-2</c:v>
                </c:pt>
                <c:pt idx="7">
                  <c:v>1.9320394453802988E-3</c:v>
                </c:pt>
                <c:pt idx="8">
                  <c:v>4.7332765892758338E-2</c:v>
                </c:pt>
                <c:pt idx="9">
                  <c:v>9.2651136777558412E-3</c:v>
                </c:pt>
                <c:pt idx="10">
                  <c:v>6.0318469325620818E-3</c:v>
                </c:pt>
                <c:pt idx="11">
                  <c:v>1.9284478507899331E-3</c:v>
                </c:pt>
                <c:pt idx="12">
                  <c:v>3.2358659683536579E-2</c:v>
                </c:pt>
                <c:pt idx="13">
                  <c:v>7.9433362853876047E-3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CF-4DA2-AFC0-86B981D9C14B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66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0935684498669638"/>
          <c:y val="0.22027059853651926"/>
          <c:w val="0.24607604575500536"/>
          <c:h val="0.56875334645476816"/>
        </c:manualLayout>
      </c:layout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PERCENTATGES D'IMPORTS ADJUDICATS PER ÀREES</a:t>
            </a:r>
          </a:p>
          <a:p>
            <a:pPr>
              <a:defRPr/>
            </a:pPr>
            <a:r>
              <a:rPr lang="en-US">
                <a:solidFill>
                  <a:srgbClr val="0000FF"/>
                </a:solidFill>
              </a:rPr>
              <a:t>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>
        <c:manualLayout>
          <c:layoutTarget val="inner"/>
          <c:xMode val="edge"/>
          <c:yMode val="edge"/>
          <c:x val="0.29101555741286528"/>
          <c:y val="0.11459197207228704"/>
          <c:w val="0.45335078226953474"/>
          <c:h val="0.6646174449324056"/>
        </c:manualLayout>
      </c:layout>
      <c:pieChart>
        <c:varyColors val="1"/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5656180513252464E-2"/>
          <c:y val="0.75736937688703898"/>
          <c:w val="0.94436604642296806"/>
          <c:h val="0.1235601095149613"/>
        </c:manualLayout>
      </c:layout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rgbClr val="0000FF"/>
                </a:solidFill>
                <a:latin typeface="+mn-lt"/>
                <a:ea typeface="+mn-ea"/>
                <a:cs typeface="+mn-cs"/>
              </a:defRPr>
            </a:pPr>
            <a:r>
              <a:rPr lang="en-US" sz="1600" b="1">
                <a:solidFill>
                  <a:srgbClr val="0000FF"/>
                </a:solidFill>
              </a:rPr>
              <a:t>PERCENTATGES DEL NOMBRE D'ADJUDICACIONS PER ÀREES</a:t>
            </a:r>
          </a:p>
          <a:p>
            <a:pPr>
              <a:defRPr sz="1800" b="1">
                <a:solidFill>
                  <a:srgbClr val="0000FF"/>
                </a:solidFill>
              </a:defRPr>
            </a:pPr>
            <a:r>
              <a:rPr lang="en-US" sz="1600" b="1">
                <a:solidFill>
                  <a:srgbClr val="0000FF"/>
                </a:solidFill>
              </a:rPr>
              <a:t>PRIMER</a:t>
            </a:r>
            <a:r>
              <a:rPr lang="en-US" sz="1600" b="1" baseline="0">
                <a:solidFill>
                  <a:srgbClr val="0000FF"/>
                </a:solidFill>
              </a:rPr>
              <a:t> TRIMESTRE 2024</a:t>
            </a:r>
            <a:endParaRPr lang="en-US" sz="1600" b="1">
              <a:solidFill>
                <a:srgbClr val="0000FF"/>
              </a:solidFill>
            </a:endParaRPr>
          </a:p>
        </c:rich>
      </c:tx>
      <c:layout>
        <c:manualLayout>
          <c:xMode val="edge"/>
          <c:yMode val="edge"/>
          <c:x val="0.19562756395580258"/>
          <c:y val="1.7481485305680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rgbClr val="0000FF"/>
              </a:solidFill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>
        <c:manualLayout>
          <c:layoutTarget val="inner"/>
          <c:xMode val="edge"/>
          <c:yMode val="edge"/>
          <c:x val="0.1948848197732837"/>
          <c:y val="0.17282332373487236"/>
          <c:w val="0.43116756414429458"/>
          <c:h val="0.73157966695086352"/>
        </c:manualLayout>
      </c:layout>
      <c:pieChart>
        <c:varyColors val="1"/>
        <c:ser>
          <c:idx val="0"/>
          <c:order val="0"/>
          <c:explosion val="1"/>
          <c:dPt>
            <c:idx val="0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40E-4B40-9537-AE750C6BC6DE}"/>
              </c:ext>
            </c:extLst>
          </c:dPt>
          <c:dPt>
            <c:idx val="1"/>
            <c:bubble3D val="0"/>
            <c:spPr>
              <a:solidFill>
                <a:srgbClr val="E41A9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40E-4B40-9537-AE750C6BC6D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40E-4B40-9537-AE750C6BC6D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40E-4B40-9537-AE750C6BC6DE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40E-4B40-9537-AE750C6BC6DE}"/>
              </c:ext>
            </c:extLst>
          </c:dPt>
          <c:dPt>
            <c:idx val="5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40E-4B40-9537-AE750C6BC6DE}"/>
              </c:ext>
            </c:extLst>
          </c:dPt>
          <c:dPt>
            <c:idx val="6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C40E-4B40-9537-AE750C6BC6DE}"/>
              </c:ext>
            </c:extLst>
          </c:dPt>
          <c:dPt>
            <c:idx val="7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C40E-4B40-9537-AE750C6BC6DE}"/>
              </c:ext>
            </c:extLst>
          </c:dPt>
          <c:dPt>
            <c:idx val="8"/>
            <c:bubble3D val="0"/>
            <c:spPr>
              <a:solidFill>
                <a:srgbClr val="00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C40E-4B40-9537-AE750C6BC6DE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C40E-4B40-9537-AE750C6BC6DE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C40E-4B40-9537-AE750C6BC6DE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C40E-4B40-9537-AE750C6BC6DE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C40E-4B40-9537-AE750C6BC6DE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C40E-4B40-9537-AE750C6BC6D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'PER ÀREES'!$A$6:$A$19</c:f>
              <c:strCache>
                <c:ptCount val="14"/>
                <c:pt idx="0">
                  <c:v>1.ÀREA DE PRESIDÈNCIA</c:v>
                </c:pt>
                <c:pt idx="1">
                  <c:v>2.ÀREA DE SERVEIS GENERALS I TRANSICIO DIGITAL</c:v>
                </c:pt>
                <c:pt idx="2">
                  <c:v>3.ÀREA DE DESENVOLUPAMENT ECONÒMIC I TURISME </c:v>
                </c:pt>
                <c:pt idx="3">
                  <c:v>4.ÀREA DE CULTURA</c:v>
                </c:pt>
                <c:pt idx="4">
                  <c:v>5.ÀREA D'INFRAESTRUCTURES I TERRITORI</c:v>
                </c:pt>
                <c:pt idx="5">
                  <c:v>6.ÀREA DE SOSTENIBILITAT SOCIAL, CICLE DE VIDA I COMUNITAT</c:v>
                </c:pt>
                <c:pt idx="6">
                  <c:v>7.ÀREA DE BON GOVERN, ASSISTÈNCIA LOCAL I COHESIÓ TERRITORIAL</c:v>
                </c:pt>
                <c:pt idx="7">
                  <c:v>8.ÀREA D'EDUCACIÓ</c:v>
                </c:pt>
                <c:pt idx="8">
                  <c:v>9.ÀREA D'ACCIÓ CLIMÀTICA</c:v>
                </c:pt>
                <c:pt idx="9">
                  <c:v>10.ÀREA D'URBANISME, HABITATGE I REGENERACIÓ URBANA</c:v>
                </c:pt>
                <c:pt idx="10">
                  <c:v>11.ÀREA DE FEMINISME I IGUALTAT</c:v>
                </c:pt>
                <c:pt idx="11">
                  <c:v>12.ÀREA D'ESPORTS I ACTIVITAT FISICA</c:v>
                </c:pt>
                <c:pt idx="12">
                  <c:v>13.ÀREA D'ESPAIS NATURALS I INFRAESTRUCTURA VERDA</c:v>
                </c:pt>
                <c:pt idx="13">
                  <c:v>14.ÀREA DE COMERÇ, CONSUM I SALUT PUBLICA</c:v>
                </c:pt>
              </c:strCache>
            </c:strRef>
          </c:cat>
          <c:val>
            <c:numRef>
              <c:f>'PER ÀREES'!$L$6:$L$19</c:f>
              <c:numCache>
                <c:formatCode>0%</c:formatCode>
                <c:ptCount val="14"/>
                <c:pt idx="0">
                  <c:v>0.12372272852803093</c:v>
                </c:pt>
                <c:pt idx="1">
                  <c:v>0.25683512841756423</c:v>
                </c:pt>
                <c:pt idx="2">
                  <c:v>1.1046672190002762E-2</c:v>
                </c:pt>
                <c:pt idx="3">
                  <c:v>0.10218171775752555</c:v>
                </c:pt>
                <c:pt idx="4">
                  <c:v>7.6774371720519194E-2</c:v>
                </c:pt>
                <c:pt idx="5">
                  <c:v>0.10218171775752555</c:v>
                </c:pt>
                <c:pt idx="6">
                  <c:v>0.11019055509527755</c:v>
                </c:pt>
                <c:pt idx="7">
                  <c:v>4.6948356807511738E-3</c:v>
                </c:pt>
                <c:pt idx="8">
                  <c:v>4.0872687103010216E-2</c:v>
                </c:pt>
                <c:pt idx="9">
                  <c:v>1.15990057995029E-2</c:v>
                </c:pt>
                <c:pt idx="10">
                  <c:v>4.2253521126760563E-2</c:v>
                </c:pt>
                <c:pt idx="11">
                  <c:v>3.5901684617508974E-3</c:v>
                </c:pt>
                <c:pt idx="12">
                  <c:v>0.10715272024302679</c:v>
                </c:pt>
                <c:pt idx="13">
                  <c:v>6.9041701187517257E-3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D5-47BE-8F2B-5B02BCC3E50B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64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5097490247612597"/>
          <c:y val="0.22952536461350523"/>
          <c:w val="0.20143888486279021"/>
          <c:h val="0.5734653816022883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>
                <a:solidFill>
                  <a:srgbClr val="0000FF"/>
                </a:solidFill>
              </a:rPr>
              <a:t>NOMBRE D'ADJUDICACIONS PER ÀREES</a:t>
            </a:r>
          </a:p>
          <a:p>
            <a:pPr>
              <a:defRPr b="1"/>
            </a:pPr>
            <a:r>
              <a:rPr lang="en-US" sz="1400" b="1" baseline="0">
                <a:solidFill>
                  <a:srgbClr val="0000FF"/>
                </a:solidFill>
              </a:rPr>
              <a:t>PRIMER TRIMESTRE 2024</a:t>
            </a:r>
            <a:endParaRPr lang="en-US" sz="1400" b="1">
              <a:solidFill>
                <a:srgbClr val="0000FF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>
        <c:manualLayout>
          <c:layoutTarget val="inner"/>
          <c:xMode val="edge"/>
          <c:yMode val="edge"/>
          <c:x val="6.9634084584984365E-2"/>
          <c:y val="0.12425926163437227"/>
          <c:w val="0.93036589394857117"/>
          <c:h val="0.7270631775306710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'PER ÀREES'!$J$6:$J$19</c:f>
              <c:numCache>
                <c:formatCode>#,##0</c:formatCode>
                <c:ptCount val="14"/>
                <c:pt idx="0">
                  <c:v>448</c:v>
                </c:pt>
                <c:pt idx="1">
                  <c:v>930</c:v>
                </c:pt>
                <c:pt idx="2">
                  <c:v>40</c:v>
                </c:pt>
                <c:pt idx="3">
                  <c:v>370</c:v>
                </c:pt>
                <c:pt idx="4">
                  <c:v>278</c:v>
                </c:pt>
                <c:pt idx="5">
                  <c:v>370</c:v>
                </c:pt>
                <c:pt idx="6">
                  <c:v>399</c:v>
                </c:pt>
                <c:pt idx="7">
                  <c:v>17</c:v>
                </c:pt>
                <c:pt idx="8">
                  <c:v>148</c:v>
                </c:pt>
                <c:pt idx="9">
                  <c:v>42</c:v>
                </c:pt>
                <c:pt idx="10">
                  <c:v>153</c:v>
                </c:pt>
                <c:pt idx="11">
                  <c:v>13</c:v>
                </c:pt>
                <c:pt idx="12">
                  <c:v>388</c:v>
                </c:pt>
                <c:pt idx="13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CC-451B-B47B-54B13AE0EB3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29145472"/>
        <c:axId val="129147264"/>
      </c:barChart>
      <c:catAx>
        <c:axId val="129145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C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29147264"/>
        <c:crosses val="autoZero"/>
        <c:auto val="1"/>
        <c:lblAlgn val="ctr"/>
        <c:lblOffset val="100"/>
        <c:noMultiLvlLbl val="0"/>
      </c:catAx>
      <c:valAx>
        <c:axId val="129147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solidFill>
              <a:srgbClr val="C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29145472"/>
        <c:crosses val="autoZero"/>
        <c:crossBetween val="between"/>
      </c:valAx>
      <c:spPr>
        <a:solidFill>
          <a:schemeClr val="accent6">
            <a:lumMod val="20000"/>
            <a:lumOff val="80000"/>
          </a:schemeClr>
        </a:solidFill>
        <a:ln>
          <a:solidFill>
            <a:srgbClr val="C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0000FF"/>
                </a:solidFill>
                <a:latin typeface="+mn-lt"/>
                <a:ea typeface="+mn-ea"/>
                <a:cs typeface="+mn-cs"/>
              </a:defRPr>
            </a:pPr>
            <a:r>
              <a:rPr lang="ca-ES" b="1">
                <a:solidFill>
                  <a:srgbClr val="0000FF"/>
                </a:solidFill>
              </a:rPr>
              <a:t>IMPORTS</a:t>
            </a:r>
            <a:r>
              <a:rPr lang="ca-ES" b="1" baseline="0">
                <a:solidFill>
                  <a:srgbClr val="0000FF"/>
                </a:solidFill>
              </a:rPr>
              <a:t> D'ADJUDICACIÓ PER TIPUS DE CONTRACTE (M€)</a:t>
            </a:r>
          </a:p>
          <a:p>
            <a:pPr>
              <a:defRPr b="1">
                <a:solidFill>
                  <a:srgbClr val="0000FF"/>
                </a:solidFill>
              </a:defRPr>
            </a:pPr>
            <a:r>
              <a:rPr lang="ca-ES" b="1" baseline="0">
                <a:solidFill>
                  <a:srgbClr val="0000FF"/>
                </a:solidFill>
              </a:rPr>
              <a:t>PRIMER TRIMESTRE 2024</a:t>
            </a:r>
            <a:endParaRPr lang="ca-ES" b="1">
              <a:solidFill>
                <a:srgbClr val="0000FF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rgbClr val="0000FF"/>
              </a:solidFill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>
        <c:manualLayout>
          <c:layoutTarget val="inner"/>
          <c:xMode val="edge"/>
          <c:yMode val="edge"/>
          <c:x val="6.5532686670870935E-2"/>
          <c:y val="0.19667757564225297"/>
          <c:w val="0.91850997527811973"/>
          <c:h val="0.72420133921918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'PER TIPUS'!$A$6:$A$9</c:f>
              <c:strCache>
                <c:ptCount val="4"/>
                <c:pt idx="0">
                  <c:v>PRIVATS/PATRIMONIALS</c:v>
                </c:pt>
                <c:pt idx="1">
                  <c:v>OBRES</c:v>
                </c:pt>
                <c:pt idx="2">
                  <c:v>SERVEIS</c:v>
                </c:pt>
                <c:pt idx="3">
                  <c:v>SUBMINISTRAMENTS</c:v>
                </c:pt>
              </c:strCache>
            </c:strRef>
          </c:cat>
          <c:val>
            <c:numRef>
              <c:f>'PER TIPUS'!$G$6:$G$9</c:f>
              <c:numCache>
                <c:formatCode>_("€"* #,##0.00_);_("€"* \(#,##0.00\);_("€"* "-"??_);_(@_)</c:formatCode>
                <c:ptCount val="4"/>
                <c:pt idx="0">
                  <c:v>2201760.1800000002</c:v>
                </c:pt>
                <c:pt idx="1">
                  <c:v>5914714.0099999998</c:v>
                </c:pt>
                <c:pt idx="2">
                  <c:v>10593782.710000001</c:v>
                </c:pt>
                <c:pt idx="3">
                  <c:v>3391346.7300000004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44-4F9F-9AD6-D59458817F6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29459328"/>
        <c:axId val="129460864"/>
      </c:barChart>
      <c:catAx>
        <c:axId val="129459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C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29460864"/>
        <c:crosses val="autoZero"/>
        <c:auto val="1"/>
        <c:lblAlgn val="ctr"/>
        <c:lblOffset val="100"/>
        <c:noMultiLvlLbl val="0"/>
      </c:catAx>
      <c:valAx>
        <c:axId val="129460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29459328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2882321241514037E-2"/>
                <c:y val="0.42634254494433416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ca-ES"/>
                    <a:t>Milions</a:t>
                  </a:r>
                  <a:r>
                    <a:rPr lang="ca-ES" baseline="0"/>
                    <a:t> d'€</a:t>
                  </a:r>
                  <a:endParaRPr lang="ca-ES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</c:dispUnitsLbl>
        </c:dispUnits>
      </c:valAx>
      <c:spPr>
        <a:solidFill>
          <a:schemeClr val="accent6">
            <a:lumMod val="20000"/>
            <a:lumOff val="80000"/>
          </a:schemeClr>
        </a:solidFill>
        <a:ln>
          <a:solidFill>
            <a:srgbClr val="FF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0000FF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rgbClr val="0000FF"/>
                </a:solidFill>
              </a:rPr>
              <a:t>NOMBRE D'ADJUDICACIONS PER TIPUS DE CONTRACTE</a:t>
            </a:r>
          </a:p>
          <a:p>
            <a:pPr>
              <a:defRPr b="1">
                <a:solidFill>
                  <a:srgbClr val="0000FF"/>
                </a:solidFill>
              </a:defRPr>
            </a:pPr>
            <a:r>
              <a:rPr lang="en-US" b="1">
                <a:solidFill>
                  <a:srgbClr val="0000FF"/>
                </a:solidFill>
              </a:rPr>
              <a:t>PRIMER TRIMESTRE 2024</a:t>
            </a:r>
          </a:p>
        </c:rich>
      </c:tx>
      <c:layout>
        <c:manualLayout>
          <c:xMode val="edge"/>
          <c:yMode val="edge"/>
          <c:x val="0.19854281590613815"/>
          <c:y val="2.17827166568607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rgbClr val="0000FF"/>
              </a:solidFill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>
        <c:manualLayout>
          <c:layoutTarget val="inner"/>
          <c:xMode val="edge"/>
          <c:yMode val="edge"/>
          <c:x val="7.0667863330584627E-2"/>
          <c:y val="0.1702957742637371"/>
          <c:w val="0.91318734372532551"/>
          <c:h val="0.7265007884604787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3.5835378072009197E-3"/>
                  <c:y val="1.452182683680559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3AF-45FE-AEB1-9C554C1AF5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'PER TIPUS'!$A$6:$A$9</c:f>
              <c:strCache>
                <c:ptCount val="4"/>
                <c:pt idx="0">
                  <c:v>PRIVATS/PATRIMONIALS</c:v>
                </c:pt>
                <c:pt idx="1">
                  <c:v>OBRES</c:v>
                </c:pt>
                <c:pt idx="2">
                  <c:v>SERVEIS</c:v>
                </c:pt>
                <c:pt idx="3">
                  <c:v>SUBMINISTRAMENTS</c:v>
                </c:pt>
              </c:strCache>
            </c:strRef>
          </c:cat>
          <c:val>
            <c:numRef>
              <c:f>'PER TIPUS'!$F$6:$F$9</c:f>
              <c:numCache>
                <c:formatCode>#,##0_ ;\-#,##0\ </c:formatCode>
                <c:ptCount val="4"/>
                <c:pt idx="0">
                  <c:v>252</c:v>
                </c:pt>
                <c:pt idx="1">
                  <c:v>59</c:v>
                </c:pt>
                <c:pt idx="2">
                  <c:v>1835</c:v>
                </c:pt>
                <c:pt idx="3">
                  <c:v>1475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2C-4CFA-839B-D6178FD81D1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29469824"/>
        <c:axId val="129475712"/>
      </c:barChart>
      <c:catAx>
        <c:axId val="129469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C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29475712"/>
        <c:crosses val="autoZero"/>
        <c:auto val="1"/>
        <c:lblAlgn val="ctr"/>
        <c:lblOffset val="100"/>
        <c:noMultiLvlLbl val="0"/>
      </c:catAx>
      <c:valAx>
        <c:axId val="129475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29469824"/>
        <c:crosses val="autoZero"/>
        <c:crossBetween val="between"/>
      </c:valAx>
      <c:spPr>
        <a:solidFill>
          <a:schemeClr val="accent6">
            <a:lumMod val="20000"/>
            <a:lumOff val="80000"/>
          </a:schemeClr>
        </a:solidFill>
        <a:ln>
          <a:solidFill>
            <a:srgbClr val="C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rgbClr val="0000FF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rgbClr val="0000FF"/>
                </a:solidFill>
              </a:rPr>
              <a:t>PERCENTATGES IMPORTS D'ADJUDICACIÓ PER TIPUS DE CONTRACTE</a:t>
            </a:r>
          </a:p>
          <a:p>
            <a:pPr>
              <a:defRPr sz="1200" b="1">
                <a:solidFill>
                  <a:srgbClr val="0000FF"/>
                </a:solidFill>
              </a:defRPr>
            </a:pPr>
            <a:r>
              <a:rPr lang="en-US" sz="1200" b="1">
                <a:solidFill>
                  <a:srgbClr val="0000FF"/>
                </a:solidFill>
              </a:rPr>
              <a:t>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rgbClr val="0000FF"/>
              </a:solidFill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>
        <c:manualLayout>
          <c:layoutTarget val="inner"/>
          <c:xMode val="edge"/>
          <c:yMode val="edge"/>
          <c:x val="0.31550576717008305"/>
          <c:y val="0.19391263400062975"/>
          <c:w val="0.42631640718047226"/>
          <c:h val="0.69656669040074659"/>
        </c:manualLayout>
      </c:layout>
      <c:pieChart>
        <c:varyColors val="1"/>
        <c:ser>
          <c:idx val="0"/>
          <c:order val="0"/>
          <c:explosion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4FF-4A21-AB63-CFEE8D09000C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4FF-4A21-AB63-CFEE8D09000C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3BB-43E3-9C3D-160F8B8A3002}"/>
              </c:ext>
            </c:extLst>
          </c:dPt>
          <c:dPt>
            <c:idx val="3"/>
            <c:bubble3D val="0"/>
            <c:spPr>
              <a:solidFill>
                <a:srgbClr val="00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3BB-43E3-9C3D-160F8B8A300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'PER TIPUS'!$A$6:$A$9</c:f>
              <c:strCache>
                <c:ptCount val="4"/>
                <c:pt idx="0">
                  <c:v>PRIVATS/PATRIMONIALS</c:v>
                </c:pt>
                <c:pt idx="1">
                  <c:v>OBRES</c:v>
                </c:pt>
                <c:pt idx="2">
                  <c:v>SERVEIS</c:v>
                </c:pt>
                <c:pt idx="3">
                  <c:v>SUBMINISTRAMENTS</c:v>
                </c:pt>
              </c:strCache>
            </c:strRef>
          </c:cat>
          <c:val>
            <c:numRef>
              <c:f>'PER TIPUS'!$I$6:$I$9</c:f>
              <c:numCache>
                <c:formatCode>0%</c:formatCode>
                <c:ptCount val="4"/>
                <c:pt idx="0">
                  <c:v>0.121925851758209</c:v>
                </c:pt>
                <c:pt idx="1">
                  <c:v>0.32228170848160409</c:v>
                </c:pt>
                <c:pt idx="2">
                  <c:v>0.39266246755677592</c:v>
                </c:pt>
                <c:pt idx="3">
                  <c:v>0.16312997220341094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BB-43E3-9C3D-160F8B8A30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6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rgbClr val="0000FF"/>
                </a:solidFill>
              </a:rPr>
              <a:t>PERCENTATGES NOMBRE ADJUDICACIONS PER TIPUS DE CONTRACTE</a:t>
            </a:r>
          </a:p>
          <a:p>
            <a:pPr>
              <a:defRPr sz="1200">
                <a:solidFill>
                  <a:sysClr val="windowText" lastClr="000000"/>
                </a:solidFill>
              </a:defRPr>
            </a:pPr>
            <a:r>
              <a:rPr lang="en-US" sz="1200" b="1">
                <a:solidFill>
                  <a:srgbClr val="0000FF"/>
                </a:solidFill>
              </a:rPr>
              <a:t>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>
        <c:manualLayout>
          <c:layoutTarget val="inner"/>
          <c:xMode val="edge"/>
          <c:yMode val="edge"/>
          <c:x val="0.2773041360026075"/>
          <c:y val="0.18551198257080609"/>
          <c:w val="0.4148908102173503"/>
          <c:h val="0.691484683695583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0AD-4010-B1BC-64A8C6B6570B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B55-4219-9302-6B3CACDA9937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7B55-4219-9302-6B3CACDA9937}"/>
              </c:ext>
            </c:extLst>
          </c:dPt>
          <c:dPt>
            <c:idx val="3"/>
            <c:bubble3D val="0"/>
            <c:spPr>
              <a:solidFill>
                <a:srgbClr val="00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B55-4219-9302-6B3CACDA993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'PER TIPUS'!$A$6:$A$9</c:f>
              <c:strCache>
                <c:ptCount val="4"/>
                <c:pt idx="0">
                  <c:v>PRIVATS/PATRIMONIALS</c:v>
                </c:pt>
                <c:pt idx="1">
                  <c:v>OBRES</c:v>
                </c:pt>
                <c:pt idx="2">
                  <c:v>SERVEIS</c:v>
                </c:pt>
                <c:pt idx="3">
                  <c:v>SUBMINISTRAMENTS</c:v>
                </c:pt>
              </c:strCache>
            </c:strRef>
          </c:cat>
          <c:val>
            <c:numRef>
              <c:f>'PER TIPUS'!$H$6:$H$9</c:f>
              <c:numCache>
                <c:formatCode>0%</c:formatCode>
                <c:ptCount val="4"/>
                <c:pt idx="0">
                  <c:v>0.43827160493827161</c:v>
                </c:pt>
                <c:pt idx="1">
                  <c:v>4.3209876543209874E-2</c:v>
                </c:pt>
                <c:pt idx="2">
                  <c:v>0.37037037037037035</c:v>
                </c:pt>
                <c:pt idx="3">
                  <c:v>0.14814814814814814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55-4219-9302-6B3CACDA99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4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821772</xdr:colOff>
      <xdr:row>24</xdr:row>
      <xdr:rowOff>5200</xdr:rowOff>
    </xdr:from>
    <xdr:to>
      <xdr:col>15</xdr:col>
      <xdr:colOff>376490</xdr:colOff>
      <xdr:row>44</xdr:row>
      <xdr:rowOff>179456</xdr:rowOff>
    </xdr:to>
    <xdr:graphicFrame macro="">
      <xdr:nvGraphicFramePr>
        <xdr:cNvPr id="2" name="Gràfic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524563</xdr:colOff>
      <xdr:row>47</xdr:row>
      <xdr:rowOff>190389</xdr:rowOff>
    </xdr:from>
    <xdr:to>
      <xdr:col>21</xdr:col>
      <xdr:colOff>345106</xdr:colOff>
      <xdr:row>83</xdr:row>
      <xdr:rowOff>124239</xdr:rowOff>
    </xdr:to>
    <xdr:graphicFrame macro="">
      <xdr:nvGraphicFramePr>
        <xdr:cNvPr id="3" name="Gràfic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65</xdr:row>
      <xdr:rowOff>0</xdr:rowOff>
    </xdr:from>
    <xdr:to>
      <xdr:col>13</xdr:col>
      <xdr:colOff>0</xdr:colOff>
      <xdr:row>84</xdr:row>
      <xdr:rowOff>0</xdr:rowOff>
    </xdr:to>
    <xdr:graphicFrame macro="">
      <xdr:nvGraphicFramePr>
        <xdr:cNvPr id="6" name="Gràfic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1697935</xdr:colOff>
      <xdr:row>49</xdr:row>
      <xdr:rowOff>96630</xdr:rowOff>
    </xdr:from>
    <xdr:to>
      <xdr:col>7</xdr:col>
      <xdr:colOff>427934</xdr:colOff>
      <xdr:row>83</xdr:row>
      <xdr:rowOff>188981</xdr:rowOff>
    </xdr:to>
    <xdr:graphicFrame macro="">
      <xdr:nvGraphicFramePr>
        <xdr:cNvPr id="10" name="Gràfic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42380</xdr:colOff>
      <xdr:row>24</xdr:row>
      <xdr:rowOff>151849</xdr:rowOff>
    </xdr:from>
    <xdr:to>
      <xdr:col>6</xdr:col>
      <xdr:colOff>704022</xdr:colOff>
      <xdr:row>47</xdr:row>
      <xdr:rowOff>1</xdr:rowOff>
    </xdr:to>
    <xdr:graphicFrame macro="">
      <xdr:nvGraphicFramePr>
        <xdr:cNvPr id="11" name="Gràfic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305152</xdr:colOff>
      <xdr:row>12</xdr:row>
      <xdr:rowOff>21897</xdr:rowOff>
    </xdr:from>
    <xdr:to>
      <xdr:col>17</xdr:col>
      <xdr:colOff>38365</xdr:colOff>
      <xdr:row>31</xdr:row>
      <xdr:rowOff>118064</xdr:rowOff>
    </xdr:to>
    <xdr:graphicFrame macro="">
      <xdr:nvGraphicFramePr>
        <xdr:cNvPr id="2" name="Gràfic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266612</xdr:colOff>
      <xdr:row>12</xdr:row>
      <xdr:rowOff>16203</xdr:rowOff>
    </xdr:from>
    <xdr:to>
      <xdr:col>4</xdr:col>
      <xdr:colOff>843018</xdr:colOff>
      <xdr:row>31</xdr:row>
      <xdr:rowOff>142327</xdr:rowOff>
    </xdr:to>
    <xdr:graphicFrame macro="">
      <xdr:nvGraphicFramePr>
        <xdr:cNvPr id="3" name="Gràfic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115002</xdr:colOff>
      <xdr:row>34</xdr:row>
      <xdr:rowOff>79091</xdr:rowOff>
    </xdr:from>
    <xdr:to>
      <xdr:col>15</xdr:col>
      <xdr:colOff>459829</xdr:colOff>
      <xdr:row>53</xdr:row>
      <xdr:rowOff>109571</xdr:rowOff>
    </xdr:to>
    <xdr:graphicFrame macro="">
      <xdr:nvGraphicFramePr>
        <xdr:cNvPr id="4" name="Gràfic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511768</xdr:colOff>
      <xdr:row>34</xdr:row>
      <xdr:rowOff>2453</xdr:rowOff>
    </xdr:from>
    <xdr:to>
      <xdr:col>4</xdr:col>
      <xdr:colOff>405176</xdr:colOff>
      <xdr:row>52</xdr:row>
      <xdr:rowOff>157656</xdr:rowOff>
    </xdr:to>
    <xdr:graphicFrame macro="">
      <xdr:nvGraphicFramePr>
        <xdr:cNvPr id="5" name="Gràfic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51"/>
  <sheetViews>
    <sheetView showGridLines="0" tabSelected="1" zoomScale="96" zoomScaleNormal="96" workbookViewId="0">
      <selection activeCell="J47" sqref="J47"/>
    </sheetView>
  </sheetViews>
  <sheetFormatPr defaultRowHeight="15" x14ac:dyDescent="0.25"/>
  <cols>
    <col min="1" max="1" width="90.5703125" customWidth="1"/>
    <col min="2" max="2" width="18.85546875" customWidth="1"/>
    <col min="3" max="3" width="11.7109375" customWidth="1"/>
    <col min="4" max="4" width="25.140625" customWidth="1"/>
    <col min="5" max="5" width="11.7109375" customWidth="1"/>
    <col min="6" max="6" width="18.85546875" customWidth="1"/>
    <col min="7" max="7" width="11.7109375" customWidth="1"/>
    <col min="8" max="8" width="23.5703125" bestFit="1" customWidth="1"/>
    <col min="9" max="9" width="11.7109375" customWidth="1"/>
    <col min="10" max="10" width="18.85546875" customWidth="1"/>
    <col min="11" max="11" width="25.140625" bestFit="1" customWidth="1"/>
    <col min="12" max="12" width="15.85546875" style="12" customWidth="1"/>
    <col min="13" max="13" width="15.5703125" customWidth="1"/>
    <col min="15" max="15" width="10.7109375" customWidth="1"/>
  </cols>
  <sheetData>
    <row r="1" spans="1:13" ht="23.25" x14ac:dyDescent="0.35">
      <c r="A1" s="1" t="s">
        <v>6</v>
      </c>
    </row>
    <row r="2" spans="1:13" ht="23.25" x14ac:dyDescent="0.35">
      <c r="A2" s="2" t="s">
        <v>35</v>
      </c>
    </row>
    <row r="4" spans="1:13" ht="35.25" customHeight="1" x14ac:dyDescent="0.25">
      <c r="B4" s="33" t="s">
        <v>16</v>
      </c>
      <c r="C4" s="34"/>
      <c r="D4" s="34"/>
      <c r="E4" s="35"/>
      <c r="F4" s="33" t="s">
        <v>17</v>
      </c>
      <c r="G4" s="34"/>
      <c r="H4" s="34"/>
      <c r="I4" s="35"/>
      <c r="J4" s="33" t="s">
        <v>37</v>
      </c>
      <c r="K4" s="34"/>
      <c r="L4" s="34"/>
      <c r="M4" s="35"/>
    </row>
    <row r="5" spans="1:13" ht="54" x14ac:dyDescent="0.25">
      <c r="A5" s="14" t="s">
        <v>0</v>
      </c>
      <c r="B5" s="15" t="s">
        <v>31</v>
      </c>
      <c r="C5" s="15" t="s">
        <v>34</v>
      </c>
      <c r="D5" s="24" t="s">
        <v>32</v>
      </c>
      <c r="E5" s="24" t="s">
        <v>34</v>
      </c>
      <c r="F5" s="15" t="s">
        <v>31</v>
      </c>
      <c r="G5" s="15" t="s">
        <v>34</v>
      </c>
      <c r="H5" s="24" t="s">
        <v>33</v>
      </c>
      <c r="I5" s="24" t="s">
        <v>34</v>
      </c>
      <c r="J5" s="15" t="s">
        <v>31</v>
      </c>
      <c r="K5" s="24" t="s">
        <v>32</v>
      </c>
      <c r="L5" s="15" t="s">
        <v>9</v>
      </c>
      <c r="M5" s="15" t="s">
        <v>3</v>
      </c>
    </row>
    <row r="6" spans="1:13" ht="24" customHeight="1" x14ac:dyDescent="0.25">
      <c r="A6" s="25" t="s">
        <v>18</v>
      </c>
      <c r="B6" s="16">
        <v>17</v>
      </c>
      <c r="C6" s="39">
        <f>B6/$B$20</f>
        <v>0.10493827160493827</v>
      </c>
      <c r="D6" s="26">
        <v>930856.14</v>
      </c>
      <c r="E6" s="27">
        <f>D6/$D$20</f>
        <v>5.6946069841051425E-2</v>
      </c>
      <c r="F6" s="20">
        <v>431</v>
      </c>
      <c r="G6" s="27">
        <f>F6/$F$20</f>
        <v>0.12460248626770742</v>
      </c>
      <c r="H6" s="26">
        <v>415932.98</v>
      </c>
      <c r="I6" s="27">
        <f>H6/$H$20</f>
        <v>7.2269202272760721E-2</v>
      </c>
      <c r="J6" s="20">
        <f>B6+F6</f>
        <v>448</v>
      </c>
      <c r="K6" s="26">
        <f>D6+H6</f>
        <v>1346789.12</v>
      </c>
      <c r="L6" s="27">
        <f>J6/$J$20</f>
        <v>0.12372272852803093</v>
      </c>
      <c r="M6" s="27">
        <f>K6/$K$20</f>
        <v>6.0936262506367411E-2</v>
      </c>
    </row>
    <row r="7" spans="1:13" ht="24" customHeight="1" x14ac:dyDescent="0.25">
      <c r="A7" s="25" t="s">
        <v>19</v>
      </c>
      <c r="B7" s="16">
        <v>42</v>
      </c>
      <c r="C7" s="27">
        <f t="shared" ref="C7:C19" si="0">B7/$B$20</f>
        <v>0.25925925925925924</v>
      </c>
      <c r="D7" s="26">
        <v>5380020.6100000003</v>
      </c>
      <c r="E7" s="27">
        <f t="shared" ref="E7:E19" si="1">D7/$D$20</f>
        <v>0.32912822533818825</v>
      </c>
      <c r="F7" s="20">
        <v>888</v>
      </c>
      <c r="G7" s="27">
        <f t="shared" ref="G7:G19" si="2">F7/$F$20</f>
        <v>0.25672159583694709</v>
      </c>
      <c r="H7" s="26">
        <v>1531510.18</v>
      </c>
      <c r="I7" s="27">
        <f t="shared" ref="I7:I19" si="3">H7/$H$20</f>
        <v>0.26610301251228546</v>
      </c>
      <c r="J7" s="20">
        <f t="shared" ref="J7:J19" si="4">B7+F7</f>
        <v>930</v>
      </c>
      <c r="K7" s="26">
        <f t="shared" ref="K7:K19" si="5">D7+H7</f>
        <v>6911530.79</v>
      </c>
      <c r="L7" s="27">
        <f t="shared" ref="L7:L19" si="6">J7/$J$20</f>
        <v>0.25683512841756423</v>
      </c>
      <c r="M7" s="27">
        <f t="shared" ref="M7:M14" si="7">K7/$K$20</f>
        <v>0.3127162584594394</v>
      </c>
    </row>
    <row r="8" spans="1:13" ht="24" customHeight="1" x14ac:dyDescent="0.25">
      <c r="A8" s="25" t="s">
        <v>20</v>
      </c>
      <c r="B8" s="16">
        <v>9</v>
      </c>
      <c r="C8" s="27">
        <f t="shared" si="0"/>
        <v>5.5555555555555552E-2</v>
      </c>
      <c r="D8" s="26">
        <v>638313.17000000004</v>
      </c>
      <c r="E8" s="27">
        <f t="shared" si="1"/>
        <v>3.9049456513530575E-2</v>
      </c>
      <c r="F8" s="20">
        <v>31</v>
      </c>
      <c r="G8" s="27">
        <f t="shared" si="2"/>
        <v>8.9621277825961253E-3</v>
      </c>
      <c r="H8" s="26">
        <v>151146.95000000001</v>
      </c>
      <c r="I8" s="27">
        <f t="shared" si="3"/>
        <v>2.626209035518379E-2</v>
      </c>
      <c r="J8" s="20">
        <f t="shared" si="4"/>
        <v>40</v>
      </c>
      <c r="K8" s="26">
        <f t="shared" si="5"/>
        <v>789460.12000000011</v>
      </c>
      <c r="L8" s="27">
        <f t="shared" si="6"/>
        <v>1.1046672190002762E-2</v>
      </c>
      <c r="M8" s="27">
        <f t="shared" si="7"/>
        <v>3.571958549132645E-2</v>
      </c>
    </row>
    <row r="9" spans="1:13" ht="24" customHeight="1" x14ac:dyDescent="0.25">
      <c r="A9" s="25" t="s">
        <v>21</v>
      </c>
      <c r="B9" s="16">
        <v>53</v>
      </c>
      <c r="C9" s="27">
        <f t="shared" si="0"/>
        <v>0.3271604938271605</v>
      </c>
      <c r="D9" s="26">
        <v>2439597.0299999998</v>
      </c>
      <c r="E9" s="27">
        <f t="shared" si="1"/>
        <v>0.14924482622459967</v>
      </c>
      <c r="F9" s="20">
        <v>317</v>
      </c>
      <c r="G9" s="27">
        <f t="shared" si="2"/>
        <v>9.164498409945071E-2</v>
      </c>
      <c r="H9" s="26">
        <v>391904.59</v>
      </c>
      <c r="I9" s="27">
        <f t="shared" si="3"/>
        <v>6.8094220579318729E-2</v>
      </c>
      <c r="J9" s="20">
        <f t="shared" si="4"/>
        <v>370</v>
      </c>
      <c r="K9" s="26">
        <f t="shared" si="5"/>
        <v>2831501.6199999996</v>
      </c>
      <c r="L9" s="27">
        <f t="shared" si="6"/>
        <v>0.10218171775752555</v>
      </c>
      <c r="M9" s="27">
        <f t="shared" si="7"/>
        <v>0.12811294911821425</v>
      </c>
    </row>
    <row r="10" spans="1:13" ht="24" customHeight="1" x14ac:dyDescent="0.25">
      <c r="A10" s="25" t="s">
        <v>22</v>
      </c>
      <c r="B10" s="16">
        <v>25</v>
      </c>
      <c r="C10" s="27">
        <f t="shared" si="0"/>
        <v>0.15432098765432098</v>
      </c>
      <c r="D10" s="18">
        <v>5792213.3200000003</v>
      </c>
      <c r="E10" s="27">
        <f t="shared" si="1"/>
        <v>0.35434453303921737</v>
      </c>
      <c r="F10" s="20">
        <v>253</v>
      </c>
      <c r="G10" s="27">
        <f t="shared" si="2"/>
        <v>7.31425267418329E-2</v>
      </c>
      <c r="H10" s="18">
        <v>891886.54</v>
      </c>
      <c r="I10" s="27">
        <f t="shared" si="3"/>
        <v>0.15496710254525309</v>
      </c>
      <c r="J10" s="20">
        <f t="shared" si="4"/>
        <v>278</v>
      </c>
      <c r="K10" s="26">
        <f t="shared" si="5"/>
        <v>6684099.8600000003</v>
      </c>
      <c r="L10" s="27">
        <f t="shared" si="6"/>
        <v>7.6774371720519194E-2</v>
      </c>
      <c r="M10" s="27">
        <f t="shared" si="7"/>
        <v>0.30242601283245713</v>
      </c>
    </row>
    <row r="11" spans="1:13" ht="24" customHeight="1" x14ac:dyDescent="0.25">
      <c r="A11" s="25" t="s">
        <v>23</v>
      </c>
      <c r="B11" s="16">
        <v>5</v>
      </c>
      <c r="C11" s="27">
        <f t="shared" si="0"/>
        <v>3.0864197530864196E-2</v>
      </c>
      <c r="D11" s="26">
        <v>242932</v>
      </c>
      <c r="E11" s="27">
        <f t="shared" si="1"/>
        <v>1.4861611847590439E-2</v>
      </c>
      <c r="F11" s="20">
        <v>365</v>
      </c>
      <c r="G11" s="27">
        <f t="shared" si="2"/>
        <v>0.10552182711766407</v>
      </c>
      <c r="H11" s="26">
        <v>474598.31</v>
      </c>
      <c r="I11" s="27">
        <f t="shared" si="3"/>
        <v>8.2462422825187842E-2</v>
      </c>
      <c r="J11" s="20">
        <f t="shared" si="4"/>
        <v>370</v>
      </c>
      <c r="K11" s="26">
        <f t="shared" si="5"/>
        <v>717530.31</v>
      </c>
      <c r="L11" s="27">
        <f t="shared" si="6"/>
        <v>0.10218171775752555</v>
      </c>
      <c r="M11" s="27">
        <f t="shared" si="7"/>
        <v>3.2465079110852328E-2</v>
      </c>
    </row>
    <row r="12" spans="1:13" ht="24" customHeight="1" x14ac:dyDescent="0.25">
      <c r="A12" s="25" t="s">
        <v>36</v>
      </c>
      <c r="B12" s="16">
        <v>1</v>
      </c>
      <c r="C12" s="27">
        <f t="shared" si="0"/>
        <v>6.1728395061728392E-3</v>
      </c>
      <c r="D12" s="26">
        <v>87000</v>
      </c>
      <c r="E12" s="27">
        <f t="shared" si="1"/>
        <v>5.3223133664579729E-3</v>
      </c>
      <c r="F12" s="20">
        <v>398</v>
      </c>
      <c r="G12" s="27">
        <f t="shared" si="2"/>
        <v>0.11506215669268574</v>
      </c>
      <c r="H12" s="26">
        <v>373412.71</v>
      </c>
      <c r="I12" s="27">
        <f t="shared" si="3"/>
        <v>6.4881218772817065E-2</v>
      </c>
      <c r="J12" s="20">
        <f t="shared" si="4"/>
        <v>399</v>
      </c>
      <c r="K12" s="26">
        <f t="shared" si="5"/>
        <v>460412.71</v>
      </c>
      <c r="L12" s="27">
        <f t="shared" si="6"/>
        <v>0.11019055509527755</v>
      </c>
      <c r="M12" s="27">
        <f t="shared" si="7"/>
        <v>2.0831642713172505E-2</v>
      </c>
    </row>
    <row r="13" spans="1:13" ht="24" customHeight="1" x14ac:dyDescent="0.25">
      <c r="A13" s="25" t="s">
        <v>24</v>
      </c>
      <c r="B13" s="16">
        <v>0</v>
      </c>
      <c r="C13" s="27">
        <f t="shared" si="0"/>
        <v>0</v>
      </c>
      <c r="D13" s="26">
        <v>0</v>
      </c>
      <c r="E13" s="27">
        <f t="shared" si="1"/>
        <v>0</v>
      </c>
      <c r="F13" s="20">
        <v>17</v>
      </c>
      <c r="G13" s="27">
        <f t="shared" si="2"/>
        <v>4.9147152356172306E-3</v>
      </c>
      <c r="H13" s="26">
        <v>42701.17</v>
      </c>
      <c r="I13" s="27">
        <f t="shared" si="3"/>
        <v>7.4194152433248789E-3</v>
      </c>
      <c r="J13" s="20">
        <f t="shared" si="4"/>
        <v>17</v>
      </c>
      <c r="K13" s="26">
        <f t="shared" si="5"/>
        <v>42701.17</v>
      </c>
      <c r="L13" s="27">
        <f t="shared" si="6"/>
        <v>4.6948356807511738E-3</v>
      </c>
      <c r="M13" s="27">
        <f t="shared" si="7"/>
        <v>1.9320394453802988E-3</v>
      </c>
    </row>
    <row r="14" spans="1:13" ht="24" customHeight="1" x14ac:dyDescent="0.25">
      <c r="A14" s="25" t="s">
        <v>25</v>
      </c>
      <c r="B14" s="16">
        <v>6</v>
      </c>
      <c r="C14" s="27">
        <f t="shared" si="0"/>
        <v>3.7037037037037035E-2</v>
      </c>
      <c r="D14" s="26">
        <v>711900</v>
      </c>
      <c r="E14" s="27">
        <f t="shared" si="1"/>
        <v>4.3551205581395754E-2</v>
      </c>
      <c r="F14" s="20">
        <v>142</v>
      </c>
      <c r="G14" s="27">
        <f t="shared" si="2"/>
        <v>4.1052327262214514E-2</v>
      </c>
      <c r="H14" s="26">
        <v>334230.03000000003</v>
      </c>
      <c r="I14" s="27">
        <f t="shared" si="3"/>
        <v>5.8073148331976195E-2</v>
      </c>
      <c r="J14" s="20">
        <f t="shared" si="4"/>
        <v>148</v>
      </c>
      <c r="K14" s="26">
        <f t="shared" si="5"/>
        <v>1046130.03</v>
      </c>
      <c r="L14" s="27">
        <f t="shared" si="6"/>
        <v>4.0872687103010216E-2</v>
      </c>
      <c r="M14" s="27">
        <f t="shared" si="7"/>
        <v>4.7332765892758338E-2</v>
      </c>
    </row>
    <row r="15" spans="1:13" ht="24" customHeight="1" x14ac:dyDescent="0.25">
      <c r="A15" s="25" t="s">
        <v>26</v>
      </c>
      <c r="B15" s="16">
        <v>1</v>
      </c>
      <c r="C15" s="27">
        <f t="shared" si="0"/>
        <v>6.1728395061728392E-3</v>
      </c>
      <c r="D15" s="26">
        <v>17136</v>
      </c>
      <c r="E15" s="27">
        <f t="shared" si="1"/>
        <v>1.0483122051451012E-3</v>
      </c>
      <c r="F15" s="20">
        <v>41</v>
      </c>
      <c r="G15" s="27">
        <f t="shared" si="2"/>
        <v>1.185313674472391E-2</v>
      </c>
      <c r="H15" s="26">
        <v>187637.87</v>
      </c>
      <c r="I15" s="27">
        <f t="shared" si="3"/>
        <v>3.2602462014577401E-2</v>
      </c>
      <c r="J15" s="20">
        <f t="shared" si="4"/>
        <v>42</v>
      </c>
      <c r="K15" s="26">
        <f t="shared" si="5"/>
        <v>204773.87</v>
      </c>
      <c r="L15" s="27">
        <f t="shared" si="6"/>
        <v>1.15990057995029E-2</v>
      </c>
      <c r="M15" s="27">
        <f t="shared" ref="M15:M19" si="8">K15/$K$20</f>
        <v>9.2651136777558412E-3</v>
      </c>
    </row>
    <row r="16" spans="1:13" ht="24" customHeight="1" x14ac:dyDescent="0.25">
      <c r="A16" s="25" t="s">
        <v>27</v>
      </c>
      <c r="B16" s="16">
        <v>0</v>
      </c>
      <c r="C16" s="27">
        <f t="shared" si="0"/>
        <v>0</v>
      </c>
      <c r="D16" s="26">
        <v>0</v>
      </c>
      <c r="E16" s="27">
        <f t="shared" si="1"/>
        <v>0</v>
      </c>
      <c r="F16" s="20">
        <v>153</v>
      </c>
      <c r="G16" s="27">
        <f t="shared" si="2"/>
        <v>4.4232437120555072E-2</v>
      </c>
      <c r="H16" s="26">
        <v>133313.49</v>
      </c>
      <c r="I16" s="27">
        <f t="shared" si="3"/>
        <v>2.3163490364475698E-2</v>
      </c>
      <c r="J16" s="20">
        <f t="shared" si="4"/>
        <v>153</v>
      </c>
      <c r="K16" s="26">
        <f t="shared" si="5"/>
        <v>133313.49</v>
      </c>
      <c r="L16" s="27">
        <f t="shared" si="6"/>
        <v>4.2253521126760563E-2</v>
      </c>
      <c r="M16" s="27">
        <f t="shared" si="8"/>
        <v>6.0318469325620818E-3</v>
      </c>
    </row>
    <row r="17" spans="1:13" ht="24" customHeight="1" x14ac:dyDescent="0.25">
      <c r="A17" s="25" t="s">
        <v>28</v>
      </c>
      <c r="B17" s="16">
        <v>0</v>
      </c>
      <c r="C17" s="27">
        <f t="shared" si="0"/>
        <v>0</v>
      </c>
      <c r="D17" s="26">
        <v>0</v>
      </c>
      <c r="E17" s="27">
        <f t="shared" si="1"/>
        <v>0</v>
      </c>
      <c r="F17" s="20">
        <v>13</v>
      </c>
      <c r="G17" s="27">
        <f t="shared" si="2"/>
        <v>3.7583116507661175E-3</v>
      </c>
      <c r="H17" s="26">
        <v>42621.79</v>
      </c>
      <c r="I17" s="27">
        <f t="shared" si="3"/>
        <v>7.4056228066770044E-3</v>
      </c>
      <c r="J17" s="20">
        <f t="shared" si="4"/>
        <v>13</v>
      </c>
      <c r="K17" s="26">
        <f t="shared" si="5"/>
        <v>42621.79</v>
      </c>
      <c r="L17" s="27">
        <f t="shared" si="6"/>
        <v>3.5901684617508974E-3</v>
      </c>
      <c r="M17" s="27">
        <f t="shared" si="8"/>
        <v>1.9284478507899331E-3</v>
      </c>
    </row>
    <row r="18" spans="1:13" ht="24" customHeight="1" x14ac:dyDescent="0.25">
      <c r="A18" s="25" t="s">
        <v>29</v>
      </c>
      <c r="B18" s="16">
        <v>0</v>
      </c>
      <c r="C18" s="27">
        <f t="shared" si="0"/>
        <v>0</v>
      </c>
      <c r="D18" s="26">
        <v>0</v>
      </c>
      <c r="E18" s="27">
        <f t="shared" si="1"/>
        <v>0</v>
      </c>
      <c r="F18" s="20">
        <v>388</v>
      </c>
      <c r="G18" s="27">
        <f t="shared" si="2"/>
        <v>0.11217114773055796</v>
      </c>
      <c r="H18" s="26">
        <v>715178.27</v>
      </c>
      <c r="I18" s="27">
        <f t="shared" si="3"/>
        <v>0.12426368078749871</v>
      </c>
      <c r="J18" s="20">
        <f t="shared" si="4"/>
        <v>388</v>
      </c>
      <c r="K18" s="26">
        <f t="shared" si="5"/>
        <v>715178.27</v>
      </c>
      <c r="L18" s="27">
        <f t="shared" si="6"/>
        <v>0.10715272024302679</v>
      </c>
      <c r="M18" s="27">
        <f t="shared" si="8"/>
        <v>3.2358659683536579E-2</v>
      </c>
    </row>
    <row r="19" spans="1:13" ht="24" customHeight="1" x14ac:dyDescent="0.25">
      <c r="A19" s="25" t="s">
        <v>30</v>
      </c>
      <c r="B19" s="16">
        <v>3</v>
      </c>
      <c r="C19" s="27">
        <f t="shared" si="0"/>
        <v>1.8518518518518517E-2</v>
      </c>
      <c r="D19" s="26">
        <v>106307.12</v>
      </c>
      <c r="E19" s="27">
        <f t="shared" si="1"/>
        <v>6.5034460428235819E-3</v>
      </c>
      <c r="F19" s="20">
        <v>22</v>
      </c>
      <c r="G19" s="27">
        <f t="shared" si="2"/>
        <v>6.3602197166811219E-3</v>
      </c>
      <c r="H19" s="26">
        <v>69253.350000000006</v>
      </c>
      <c r="I19" s="27">
        <f t="shared" si="3"/>
        <v>1.2032910588663334E-2</v>
      </c>
      <c r="J19" s="20">
        <f t="shared" si="4"/>
        <v>25</v>
      </c>
      <c r="K19" s="26">
        <f t="shared" si="5"/>
        <v>175560.47</v>
      </c>
      <c r="L19" s="27">
        <f t="shared" si="6"/>
        <v>6.9041701187517257E-3</v>
      </c>
      <c r="M19" s="27">
        <f t="shared" si="8"/>
        <v>7.9433362853876047E-3</v>
      </c>
    </row>
    <row r="20" spans="1:13" ht="24" customHeight="1" x14ac:dyDescent="0.25">
      <c r="A20" s="28" t="s">
        <v>2</v>
      </c>
      <c r="B20" s="17">
        <f t="shared" ref="B20:J20" si="9">SUM(B6:B19)</f>
        <v>162</v>
      </c>
      <c r="C20" s="31">
        <f t="shared" si="9"/>
        <v>1.0000000000000002</v>
      </c>
      <c r="D20" s="29">
        <f t="shared" si="9"/>
        <v>16346275.389999999</v>
      </c>
      <c r="E20" s="32">
        <f t="shared" si="9"/>
        <v>1.0000000000000002</v>
      </c>
      <c r="F20" s="30">
        <f t="shared" si="9"/>
        <v>3459</v>
      </c>
      <c r="G20" s="31">
        <f t="shared" si="9"/>
        <v>0.99999999999999989</v>
      </c>
      <c r="H20" s="29">
        <f t="shared" si="9"/>
        <v>5755328.2300000004</v>
      </c>
      <c r="I20" s="32">
        <f t="shared" si="9"/>
        <v>0.99999999999999989</v>
      </c>
      <c r="J20" s="30">
        <f t="shared" si="9"/>
        <v>3621</v>
      </c>
      <c r="K20" s="29">
        <f>D20+H20</f>
        <v>22101603.619999997</v>
      </c>
      <c r="L20" s="31">
        <f>SUM(L6:L19)</f>
        <v>1</v>
      </c>
      <c r="M20" s="31">
        <f>SUM(M6:M19)</f>
        <v>1.0000000000000002</v>
      </c>
    </row>
    <row r="21" spans="1:13" x14ac:dyDescent="0.25">
      <c r="F21" s="21"/>
      <c r="G21" s="21"/>
      <c r="L21" s="19"/>
      <c r="M21" s="19"/>
    </row>
    <row r="51" spans="21:21" x14ac:dyDescent="0.25">
      <c r="U51" t="s">
        <v>14</v>
      </c>
    </row>
  </sheetData>
  <mergeCells count="3">
    <mergeCell ref="J4:M4"/>
    <mergeCell ref="B4:E4"/>
    <mergeCell ref="F4:I4"/>
  </mergeCells>
  <pageMargins left="0.70866141732283472" right="0.70866141732283472" top="0.74803149606299213" bottom="0.74803149606299213" header="0.31496062992125984" footer="0.31496062992125984"/>
  <pageSetup paperSize="9" scale="43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"/>
  <sheetViews>
    <sheetView showGridLines="0" zoomScale="87" zoomScaleNormal="87" workbookViewId="0">
      <selection activeCell="F9" sqref="F9"/>
    </sheetView>
  </sheetViews>
  <sheetFormatPr defaultRowHeight="15" x14ac:dyDescent="0.25"/>
  <cols>
    <col min="1" max="1" width="31" customWidth="1"/>
    <col min="2" max="7" width="20.7109375" customWidth="1"/>
  </cols>
  <sheetData>
    <row r="1" spans="1:9" ht="23.25" x14ac:dyDescent="0.35">
      <c r="A1" s="1" t="s">
        <v>7</v>
      </c>
      <c r="D1" s="12"/>
    </row>
    <row r="2" spans="1:9" ht="23.25" x14ac:dyDescent="0.35">
      <c r="A2" s="2" t="s">
        <v>35</v>
      </c>
      <c r="D2" s="12"/>
    </row>
    <row r="3" spans="1:9" x14ac:dyDescent="0.25">
      <c r="D3" s="12"/>
    </row>
    <row r="4" spans="1:9" x14ac:dyDescent="0.25">
      <c r="B4" s="36" t="s">
        <v>16</v>
      </c>
      <c r="C4" s="37"/>
      <c r="D4" s="36" t="s">
        <v>17</v>
      </c>
      <c r="E4" s="37"/>
      <c r="F4" s="36" t="s">
        <v>38</v>
      </c>
      <c r="G4" s="38"/>
      <c r="H4" s="38"/>
      <c r="I4" s="37"/>
    </row>
    <row r="5" spans="1:9" ht="45" x14ac:dyDescent="0.25">
      <c r="A5" s="7" t="s">
        <v>8</v>
      </c>
      <c r="B5" s="6" t="s">
        <v>5</v>
      </c>
      <c r="C5" s="6" t="s">
        <v>1</v>
      </c>
      <c r="D5" s="6" t="s">
        <v>5</v>
      </c>
      <c r="E5" s="6" t="s">
        <v>1</v>
      </c>
      <c r="F5" s="6" t="s">
        <v>5</v>
      </c>
      <c r="G5" s="6" t="s">
        <v>1</v>
      </c>
      <c r="H5" s="6" t="s">
        <v>4</v>
      </c>
      <c r="I5" s="6" t="s">
        <v>3</v>
      </c>
    </row>
    <row r="6" spans="1:9" x14ac:dyDescent="0.25">
      <c r="A6" s="3" t="s">
        <v>15</v>
      </c>
      <c r="B6" s="5">
        <f>1+70</f>
        <v>71</v>
      </c>
      <c r="C6" s="4">
        <f>17819+1975214.55</f>
        <v>1993033.55</v>
      </c>
      <c r="D6" s="23">
        <v>181</v>
      </c>
      <c r="E6" s="4">
        <v>208726.63</v>
      </c>
      <c r="F6" s="23">
        <f>B6+D6</f>
        <v>252</v>
      </c>
      <c r="G6" s="4">
        <f>C6+E6</f>
        <v>2201760.1800000002</v>
      </c>
      <c r="H6" s="10">
        <f>B6/$B$10</f>
        <v>0.43827160493827161</v>
      </c>
      <c r="I6" s="10">
        <f>C6/$C$10</f>
        <v>0.121925851758209</v>
      </c>
    </row>
    <row r="7" spans="1:9" x14ac:dyDescent="0.25">
      <c r="A7" s="3" t="s">
        <v>10</v>
      </c>
      <c r="B7" s="5">
        <v>7</v>
      </c>
      <c r="C7" s="4">
        <v>5268105.5599999996</v>
      </c>
      <c r="D7" s="23">
        <v>52</v>
      </c>
      <c r="E7" s="4">
        <v>646608.44999999995</v>
      </c>
      <c r="F7" s="23">
        <f t="shared" ref="F7:F9" si="0">B7+D7</f>
        <v>59</v>
      </c>
      <c r="G7" s="4">
        <f t="shared" ref="G7:G8" si="1">C7+E7</f>
        <v>5914714.0099999998</v>
      </c>
      <c r="H7" s="10">
        <f>B7/$B$10</f>
        <v>4.3209876543209874E-2</v>
      </c>
      <c r="I7" s="10">
        <f>C7/$C$10</f>
        <v>0.32228170848160409</v>
      </c>
    </row>
    <row r="8" spans="1:9" x14ac:dyDescent="0.25">
      <c r="A8" s="3" t="s">
        <v>11</v>
      </c>
      <c r="B8" s="5">
        <v>60</v>
      </c>
      <c r="C8" s="4">
        <v>6418568.8300000001</v>
      </c>
      <c r="D8" s="23">
        <v>1775</v>
      </c>
      <c r="E8" s="4">
        <v>4175213.88</v>
      </c>
      <c r="F8" s="23">
        <f t="shared" si="0"/>
        <v>1835</v>
      </c>
      <c r="G8" s="4">
        <f t="shared" si="1"/>
        <v>10593782.710000001</v>
      </c>
      <c r="H8" s="10">
        <f>B8/$B$10</f>
        <v>0.37037037037037035</v>
      </c>
      <c r="I8" s="10">
        <f>C8/$C$10</f>
        <v>0.39266246755677592</v>
      </c>
    </row>
    <row r="9" spans="1:9" x14ac:dyDescent="0.25">
      <c r="A9" s="3" t="s">
        <v>12</v>
      </c>
      <c r="B9" s="5">
        <v>24</v>
      </c>
      <c r="C9" s="4">
        <v>2666567.4500000002</v>
      </c>
      <c r="D9" s="23">
        <v>1451</v>
      </c>
      <c r="E9" s="4">
        <v>724779.28</v>
      </c>
      <c r="F9" s="23">
        <f t="shared" si="0"/>
        <v>1475</v>
      </c>
      <c r="G9" s="4">
        <f>C9+E9</f>
        <v>3391346.7300000004</v>
      </c>
      <c r="H9" s="10">
        <f>B9/$B$10</f>
        <v>0.14814814814814814</v>
      </c>
      <c r="I9" s="10">
        <f>C9/$C$10</f>
        <v>0.16312997220341094</v>
      </c>
    </row>
    <row r="10" spans="1:9" x14ac:dyDescent="0.25">
      <c r="A10" s="9" t="s">
        <v>13</v>
      </c>
      <c r="B10" s="8">
        <f t="shared" ref="B10:F10" si="2">SUM(B6:B9)</f>
        <v>162</v>
      </c>
      <c r="C10" s="13">
        <f t="shared" si="2"/>
        <v>16346275.390000001</v>
      </c>
      <c r="D10" s="22">
        <f t="shared" si="2"/>
        <v>3459</v>
      </c>
      <c r="E10" s="13">
        <f>SUM(E6:E9)-0.01</f>
        <v>5755328.2300000004</v>
      </c>
      <c r="F10" s="22">
        <f t="shared" si="2"/>
        <v>3621</v>
      </c>
      <c r="G10" s="13">
        <f>C10+E10</f>
        <v>22101603.620000001</v>
      </c>
      <c r="H10" s="11">
        <f>C10/C10</f>
        <v>1</v>
      </c>
      <c r="I10" s="11">
        <f>C10/$C$10</f>
        <v>1</v>
      </c>
    </row>
  </sheetData>
  <mergeCells count="3">
    <mergeCell ref="B4:C4"/>
    <mergeCell ref="D4:E4"/>
    <mergeCell ref="F4:I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</vt:i4>
      </vt:variant>
      <vt:variant>
        <vt:lpstr>Intervals amb nom</vt:lpstr>
      </vt:variant>
      <vt:variant>
        <vt:i4>2</vt:i4>
      </vt:variant>
    </vt:vector>
  </HeadingPairs>
  <TitlesOfParts>
    <vt:vector size="4" baseType="lpstr">
      <vt:lpstr>PER ÀREES</vt:lpstr>
      <vt:lpstr>PER TIPUS</vt:lpstr>
      <vt:lpstr>'PER ÀREES'!Àrea_d'impressió</vt:lpstr>
      <vt:lpstr>'PER TIPUS'!Àrea_d'impressió</vt:lpstr>
    </vt:vector>
  </TitlesOfParts>
  <Company>DB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falguerala</dc:creator>
  <cp:lastModifiedBy>FALGUERA LLOR, M.ALBA</cp:lastModifiedBy>
  <cp:lastPrinted>2024-04-23T13:57:05Z</cp:lastPrinted>
  <dcterms:created xsi:type="dcterms:W3CDTF">2022-02-14T09:12:13Z</dcterms:created>
  <dcterms:modified xsi:type="dcterms:W3CDTF">2024-04-23T14:03:31Z</dcterms:modified>
</cp:coreProperties>
</file>